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邱\Desktop\"/>
    </mc:Choice>
  </mc:AlternateContent>
  <xr:revisionPtr revIDLastSave="0" documentId="13_ncr:1_{D8954B3F-91F1-4BA7-A5AE-6F5607F9F5F7}" xr6:coauthVersionLast="46" xr6:coauthVersionMax="46" xr10:uidLastSave="{00000000-0000-0000-0000-000000000000}"/>
  <bookViews>
    <workbookView xWindow="-108" yWindow="-108" windowWidth="23256" windowHeight="12576" tabRatio="903" xr2:uid="{00000000-000D-0000-FFFF-FFFF00000000}"/>
  </bookViews>
  <sheets>
    <sheet name="汇总表" sheetId="1" r:id="rId1"/>
    <sheet name="青年大学习" sheetId="2" r:id="rId2"/>
    <sheet name="青年大学习详情表" sheetId="3" r:id="rId3"/>
    <sheet name="早晚自习" sheetId="4" r:id="rId4"/>
    <sheet name="早晚自习详细表" sheetId="5" r:id="rId5"/>
    <sheet name="日常考勤" sheetId="6" r:id="rId6"/>
    <sheet name="日常考勤详细表" sheetId="7" r:id="rId7"/>
    <sheet name="宿舍卫生" sheetId="8" r:id="rId8"/>
    <sheet name="宿舍卫生详细表" sheetId="9" r:id="rId9"/>
    <sheet name="宿舍纪律" sheetId="10" r:id="rId10"/>
    <sheet name="宿舍纪律详细表" sheetId="11" r:id="rId11"/>
    <sheet name="文明礼仪" sheetId="12" r:id="rId12"/>
    <sheet name="文明礼仪详细表" sheetId="13" r:id="rId13"/>
    <sheet name="班级宣传" sheetId="14" r:id="rId14"/>
    <sheet name="班级宣传详细表" sheetId="15" r:id="rId15"/>
    <sheet name="材料上交" sheetId="16" r:id="rId16"/>
    <sheet name="材料上交详细表" sheetId="17" r:id="rId17"/>
    <sheet name="参与活动" sheetId="18" r:id="rId18"/>
    <sheet name="参与活动详细表" sheetId="19" r:id="rId19"/>
  </sheets>
  <definedNames>
    <definedName name="_xlnm._FilterDatabase" localSheetId="9" hidden="1">宿舍纪律!$F$1:$F$64795</definedName>
    <definedName name="_xlnm._FilterDatabase" localSheetId="7" hidden="1">宿舍卫生!$F$1:$F$766</definedName>
  </definedNames>
  <calcPr calcId="191029"/>
</workbook>
</file>

<file path=xl/calcChain.xml><?xml version="1.0" encoding="utf-8"?>
<calcChain xmlns="http://schemas.openxmlformats.org/spreadsheetml/2006/main">
  <c r="F168" i="5" l="1"/>
  <c r="F162" i="5"/>
  <c r="F155" i="5"/>
  <c r="F142" i="5"/>
  <c r="F126" i="5"/>
  <c r="F102" i="5"/>
  <c r="F94" i="5"/>
  <c r="F83" i="5"/>
  <c r="F75" i="5"/>
  <c r="F62" i="5"/>
  <c r="F44" i="5"/>
  <c r="F3" i="5"/>
  <c r="M65" i="1"/>
  <c r="N65" i="1" s="1"/>
  <c r="M64" i="1"/>
  <c r="N64" i="1" s="1"/>
  <c r="M63" i="1"/>
  <c r="N63" i="1" s="1"/>
  <c r="M62" i="1"/>
  <c r="N62" i="1" s="1"/>
  <c r="M61" i="1"/>
  <c r="N61" i="1" s="1"/>
  <c r="M60" i="1"/>
  <c r="M59" i="1"/>
  <c r="N59" i="1" s="1"/>
  <c r="M58" i="1"/>
  <c r="N58" i="1" s="1"/>
  <c r="M57" i="1"/>
  <c r="N57" i="1" s="1"/>
  <c r="M56" i="1"/>
  <c r="N56" i="1" s="1"/>
  <c r="M55" i="1"/>
  <c r="N55" i="1" s="1"/>
  <c r="M54" i="1"/>
  <c r="M53" i="1"/>
  <c r="N53" i="1" s="1"/>
  <c r="M52" i="1"/>
  <c r="N52" i="1" s="1"/>
  <c r="M51" i="1"/>
  <c r="N51" i="1" s="1"/>
  <c r="M50" i="1"/>
  <c r="N50" i="1" s="1"/>
  <c r="M49" i="1"/>
  <c r="N49" i="1" s="1"/>
  <c r="M48" i="1"/>
  <c r="M47" i="1"/>
  <c r="M46" i="1"/>
  <c r="N46" i="1" s="1"/>
  <c r="M45" i="1"/>
  <c r="N45" i="1" s="1"/>
  <c r="M44" i="1"/>
  <c r="N44" i="1" s="1"/>
  <c r="M43" i="1"/>
  <c r="N43" i="1" s="1"/>
  <c r="M42" i="1"/>
  <c r="M41" i="1"/>
  <c r="M40" i="1"/>
  <c r="C50" i="10"/>
  <c r="C48" i="10"/>
  <c r="C34" i="10"/>
  <c r="C24" i="10"/>
  <c r="C10" i="10"/>
  <c r="I888" i="9"/>
  <c r="H888" i="9"/>
  <c r="I877" i="9"/>
  <c r="H877" i="9"/>
  <c r="I865" i="9"/>
  <c r="H865" i="9"/>
  <c r="I851" i="9"/>
  <c r="H851" i="9"/>
  <c r="I845" i="9"/>
  <c r="H845" i="9"/>
  <c r="I829" i="9"/>
  <c r="H829" i="9"/>
  <c r="I820" i="9"/>
  <c r="H820" i="9"/>
  <c r="I807" i="9"/>
  <c r="H807" i="9"/>
  <c r="I806" i="9"/>
  <c r="I800" i="9"/>
  <c r="H800" i="9"/>
  <c r="I792" i="9"/>
  <c r="H792" i="9"/>
  <c r="I784" i="9"/>
  <c r="H784" i="9"/>
  <c r="I777" i="9"/>
  <c r="H777" i="9"/>
  <c r="I765" i="9"/>
  <c r="H765" i="9"/>
  <c r="I758" i="9"/>
  <c r="H758" i="9"/>
  <c r="I746" i="9"/>
  <c r="H746" i="9"/>
  <c r="I735" i="9"/>
  <c r="H735" i="9"/>
  <c r="I723" i="9"/>
  <c r="H723" i="9"/>
  <c r="I718" i="9"/>
  <c r="H718" i="9"/>
  <c r="I711" i="9"/>
  <c r="H711" i="9"/>
  <c r="I701" i="9"/>
  <c r="H701" i="9"/>
  <c r="I689" i="9"/>
  <c r="H689" i="9"/>
  <c r="I675" i="9"/>
  <c r="H675" i="9"/>
  <c r="I664" i="9"/>
  <c r="H664" i="9"/>
  <c r="I654" i="9"/>
  <c r="H654" i="9"/>
  <c r="I642" i="9"/>
  <c r="H642" i="9"/>
  <c r="I630" i="9"/>
  <c r="H630" i="9"/>
  <c r="J630" i="9" s="1"/>
  <c r="J616" i="9"/>
  <c r="H616" i="9"/>
  <c r="J602" i="9"/>
  <c r="I602" i="9"/>
  <c r="H602" i="9"/>
  <c r="J593" i="9"/>
  <c r="I593" i="9"/>
  <c r="H593" i="9"/>
  <c r="J579" i="9"/>
  <c r="I579" i="9"/>
  <c r="H579" i="9"/>
  <c r="J568" i="9"/>
  <c r="I568" i="9"/>
  <c r="H568" i="9"/>
  <c r="J555" i="9"/>
  <c r="I555" i="9"/>
  <c r="H555" i="9"/>
  <c r="J538" i="9"/>
  <c r="I538" i="9"/>
  <c r="H538" i="9"/>
  <c r="I527" i="9"/>
  <c r="J527" i="9" s="1"/>
  <c r="H527" i="9"/>
  <c r="J521" i="9"/>
  <c r="I521" i="9"/>
  <c r="H521" i="9"/>
  <c r="J514" i="9"/>
  <c r="I514" i="9"/>
  <c r="H514" i="9"/>
  <c r="J506" i="9"/>
  <c r="I506" i="9"/>
  <c r="H506" i="9"/>
  <c r="J499" i="9"/>
  <c r="I499" i="9"/>
  <c r="H499" i="9"/>
  <c r="J488" i="9"/>
  <c r="H488" i="9"/>
  <c r="I478" i="9"/>
  <c r="H478" i="9"/>
  <c r="J478" i="9" s="1"/>
  <c r="I465" i="9"/>
  <c r="H465" i="9"/>
  <c r="J465" i="9" s="1"/>
  <c r="I454" i="9"/>
  <c r="H454" i="9"/>
  <c r="J454" i="9" s="1"/>
  <c r="J443" i="9"/>
  <c r="I443" i="9"/>
  <c r="H443" i="9"/>
  <c r="I434" i="9"/>
  <c r="H434" i="9"/>
  <c r="J434" i="9" s="1"/>
  <c r="J429" i="9"/>
  <c r="I429" i="9"/>
  <c r="H429" i="9"/>
  <c r="I421" i="9"/>
  <c r="H421" i="9"/>
  <c r="J421" i="9" s="1"/>
  <c r="J413" i="9"/>
  <c r="I413" i="9"/>
  <c r="H413" i="9"/>
  <c r="I400" i="9"/>
  <c r="H400" i="9"/>
  <c r="J400" i="9" s="1"/>
  <c r="J386" i="9"/>
  <c r="I386" i="9"/>
  <c r="H386" i="9"/>
  <c r="I374" i="9"/>
  <c r="H374" i="9"/>
  <c r="J374" i="9" s="1"/>
  <c r="J359" i="9"/>
  <c r="I359" i="9"/>
  <c r="H359" i="9"/>
  <c r="I345" i="9"/>
  <c r="H345" i="9"/>
  <c r="J345" i="9" s="1"/>
  <c r="J330" i="9"/>
  <c r="I330" i="9"/>
  <c r="H330" i="9"/>
  <c r="I320" i="9"/>
  <c r="H320" i="9"/>
  <c r="J320" i="9" s="1"/>
  <c r="J306" i="9"/>
  <c r="I306" i="9"/>
  <c r="H306" i="9"/>
  <c r="I296" i="9"/>
  <c r="H296" i="9"/>
  <c r="J296" i="9" s="1"/>
  <c r="J282" i="9"/>
  <c r="I282" i="9"/>
  <c r="H282" i="9"/>
  <c r="I268" i="9"/>
  <c r="H268" i="9"/>
  <c r="J268" i="9" s="1"/>
  <c r="J258" i="9"/>
  <c r="I258" i="9"/>
  <c r="H258" i="9"/>
  <c r="I243" i="9"/>
  <c r="H243" i="9"/>
  <c r="J243" i="9" s="1"/>
  <c r="J228" i="9"/>
  <c r="I228" i="9"/>
  <c r="H228" i="9"/>
  <c r="I219" i="9"/>
  <c r="H219" i="9"/>
  <c r="J219" i="9" s="1"/>
  <c r="J209" i="9"/>
  <c r="I209" i="9"/>
  <c r="H209" i="9"/>
  <c r="I203" i="9"/>
  <c r="H203" i="9"/>
  <c r="J203" i="9" s="1"/>
  <c r="J191" i="9"/>
  <c r="I191" i="9"/>
  <c r="H191" i="9"/>
  <c r="I183" i="9"/>
  <c r="H183" i="9"/>
  <c r="J183" i="9" s="1"/>
  <c r="J170" i="9"/>
  <c r="I170" i="9"/>
  <c r="H170" i="9"/>
  <c r="I158" i="9"/>
  <c r="H158" i="9"/>
  <c r="J158" i="9" s="1"/>
  <c r="J145" i="9"/>
  <c r="I145" i="9"/>
  <c r="H145" i="9"/>
  <c r="I133" i="9"/>
  <c r="H133" i="9"/>
  <c r="J133" i="9" s="1"/>
  <c r="J125" i="9"/>
  <c r="I125" i="9"/>
  <c r="H125" i="9"/>
  <c r="I113" i="9"/>
  <c r="H113" i="9"/>
  <c r="J113" i="9" s="1"/>
  <c r="J107" i="9"/>
  <c r="I107" i="9"/>
  <c r="H107" i="9"/>
  <c r="I98" i="9"/>
  <c r="H98" i="9"/>
  <c r="J98" i="9" s="1"/>
  <c r="J88" i="9"/>
  <c r="I88" i="9"/>
  <c r="H88" i="9"/>
  <c r="I78" i="9"/>
  <c r="H78" i="9"/>
  <c r="J78" i="9" s="1"/>
  <c r="J66" i="9"/>
  <c r="I66" i="9"/>
  <c r="H66" i="9"/>
  <c r="I53" i="9"/>
  <c r="H53" i="9"/>
  <c r="J53" i="9" s="1"/>
  <c r="J41" i="9"/>
  <c r="I41" i="9"/>
  <c r="H41" i="9"/>
  <c r="I28" i="9"/>
  <c r="H28" i="9"/>
  <c r="J28" i="9" s="1"/>
  <c r="J15" i="9"/>
  <c r="I15" i="9"/>
  <c r="H15" i="9"/>
  <c r="I3" i="9"/>
  <c r="H3" i="9"/>
  <c r="J3" i="9" s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N71" i="1" s="1"/>
  <c r="M34" i="1"/>
  <c r="M33" i="1"/>
  <c r="M32" i="1"/>
  <c r="M31" i="1"/>
  <c r="M30" i="1"/>
  <c r="M29" i="1"/>
  <c r="M28" i="1"/>
  <c r="M27" i="1"/>
  <c r="G26" i="1"/>
  <c r="M26" i="1" s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G12" i="1"/>
  <c r="M12" i="1" s="1"/>
  <c r="M11" i="1"/>
  <c r="M10" i="1"/>
  <c r="M9" i="1"/>
  <c r="M8" i="1"/>
  <c r="M7" i="1"/>
  <c r="M6" i="1"/>
  <c r="M5" i="1"/>
  <c r="N5" i="1" s="1"/>
  <c r="M4" i="1"/>
  <c r="N78" i="1" l="1"/>
  <c r="N84" i="1"/>
  <c r="N96" i="1"/>
  <c r="N74" i="1"/>
  <c r="N86" i="1"/>
  <c r="N92" i="1"/>
  <c r="N75" i="1"/>
  <c r="N81" i="1"/>
  <c r="N93" i="1"/>
  <c r="N88" i="1"/>
  <c r="N77" i="1"/>
  <c r="N89" i="1"/>
  <c r="N23" i="1"/>
  <c r="N11" i="1"/>
  <c r="N12" i="1"/>
  <c r="N17" i="1"/>
  <c r="N29" i="1"/>
  <c r="N47" i="1"/>
  <c r="N54" i="1"/>
  <c r="N40" i="1"/>
  <c r="N48" i="1"/>
  <c r="N41" i="1"/>
  <c r="N42" i="1"/>
  <c r="N60" i="1"/>
  <c r="N73" i="1"/>
  <c r="N80" i="1"/>
  <c r="N87" i="1"/>
  <c r="N85" i="1"/>
  <c r="N82" i="1"/>
  <c r="N91" i="1"/>
  <c r="N79" i="1"/>
  <c r="N72" i="1"/>
  <c r="N76" i="1"/>
  <c r="N83" i="1"/>
  <c r="N90" i="1"/>
  <c r="N94" i="1"/>
  <c r="N95" i="1"/>
  <c r="N6" i="1"/>
  <c r="N30" i="1"/>
  <c r="N7" i="1"/>
  <c r="N26" i="1"/>
  <c r="N31" i="1"/>
  <c r="N32" i="1"/>
  <c r="N8" i="1"/>
  <c r="N14" i="1"/>
  <c r="N20" i="1"/>
  <c r="N9" i="1"/>
  <c r="N27" i="1"/>
  <c r="N33" i="1"/>
  <c r="N25" i="1"/>
  <c r="N10" i="1"/>
  <c r="N28" i="1"/>
  <c r="N34" i="1"/>
  <c r="N4" i="1"/>
  <c r="N15" i="1"/>
  <c r="N21" i="1"/>
  <c r="N13" i="1"/>
  <c r="N18" i="1"/>
  <c r="N24" i="1"/>
  <c r="N16" i="1"/>
  <c r="N19" i="1"/>
  <c r="N22" i="1"/>
</calcChain>
</file>

<file path=xl/sharedStrings.xml><?xml version="1.0" encoding="utf-8"?>
<sst xmlns="http://schemas.openxmlformats.org/spreadsheetml/2006/main" count="2603" uniqueCount="1041">
  <si>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</si>
  <si>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</si>
  <si>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</si>
  <si>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</si>
  <si>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</si>
  <si>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</si>
  <si>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</si>
  <si>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</si>
  <si>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</si>
  <si>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</si>
  <si>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</si>
  <si>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</si>
  <si>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</si>
  <si>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</si>
  <si>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</si>
  <si>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</si>
  <si>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大数据2011</t>
  </si>
  <si>
    <t>大数据2021</t>
  </si>
  <si>
    <t>电气2011</t>
  </si>
  <si>
    <t>电气2013</t>
  </si>
  <si>
    <t>100</t>
  </si>
  <si>
    <t>电气2021</t>
  </si>
  <si>
    <t>电气2031</t>
  </si>
  <si>
    <t>焊接2011</t>
  </si>
  <si>
    <t>焊接2013</t>
  </si>
  <si>
    <t>焊接2021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</si>
  <si>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</si>
  <si>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</si>
  <si>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</si>
  <si>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</si>
  <si>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</si>
  <si>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</si>
  <si>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</si>
  <si>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</si>
  <si>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</si>
  <si>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</si>
  <si>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</si>
  <si>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</si>
  <si>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</si>
  <si>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</si>
  <si>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</si>
  <si>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</si>
  <si>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</si>
  <si>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因一人在教学区吸烟，取消本周流动红旗评选</t>
  </si>
  <si>
    <t>物联网2013</t>
  </si>
  <si>
    <t>物联网2021</t>
  </si>
  <si>
    <t>物联网2023</t>
  </si>
  <si>
    <t>云计算2011</t>
  </si>
  <si>
    <t>云计算2013</t>
  </si>
  <si>
    <t>本周的流动红旗班级:电气2013，机电2013，机电2031，云计算2013，焊接2031</t>
  </si>
  <si>
    <t>电气1911</t>
  </si>
  <si>
    <t>\</t>
  </si>
  <si>
    <t>电气1913</t>
  </si>
  <si>
    <t>电气1921</t>
  </si>
  <si>
    <t>电气1931</t>
  </si>
  <si>
    <t>焊接1911</t>
  </si>
  <si>
    <t>焊接1921</t>
  </si>
  <si>
    <t>焊接1931</t>
  </si>
  <si>
    <t>化工装备1911</t>
  </si>
  <si>
    <t>机电1911</t>
  </si>
  <si>
    <t>机电1913</t>
  </si>
  <si>
    <t>机电1921</t>
  </si>
  <si>
    <t>机电1923</t>
  </si>
  <si>
    <t>理化测试1911</t>
  </si>
  <si>
    <t>汽修1911</t>
  </si>
  <si>
    <t>汽修1913</t>
  </si>
  <si>
    <t>汽修1921</t>
  </si>
  <si>
    <t>汽修1923</t>
  </si>
  <si>
    <t>软件技术1911</t>
  </si>
  <si>
    <t>软件技术1913</t>
  </si>
  <si>
    <t>软件技术1923</t>
  </si>
  <si>
    <t>物联网1911</t>
  </si>
  <si>
    <t>物联网1913</t>
  </si>
  <si>
    <t>物联网1921</t>
  </si>
  <si>
    <t>云计算1911</t>
  </si>
  <si>
    <t>云计算1913</t>
  </si>
  <si>
    <t>电气1811</t>
  </si>
  <si>
    <t>电气1813</t>
  </si>
  <si>
    <t>电气1821</t>
  </si>
  <si>
    <t>电气1831</t>
  </si>
  <si>
    <t>电气1841</t>
  </si>
  <si>
    <t>焊接1811</t>
  </si>
  <si>
    <t>焊接1813</t>
  </si>
  <si>
    <t>焊接1821</t>
  </si>
  <si>
    <t>机电1811</t>
  </si>
  <si>
    <t>机电1813</t>
  </si>
  <si>
    <t>机电1821</t>
  </si>
  <si>
    <t>机电1823</t>
  </si>
  <si>
    <t>理化测试1811</t>
  </si>
  <si>
    <t>汽修1811</t>
  </si>
  <si>
    <t>汽修1813</t>
  </si>
  <si>
    <t>汽修1821</t>
  </si>
  <si>
    <t>汽修1823</t>
  </si>
  <si>
    <r>
      <rPr>
        <sz val="14"/>
        <rFont val="宋体"/>
        <family val="3"/>
        <charset val="134"/>
      </rPr>
      <t>汽修1</t>
    </r>
    <r>
      <rPr>
        <sz val="14"/>
        <rFont val="宋体"/>
        <family val="3"/>
        <charset val="134"/>
      </rPr>
      <t>831</t>
    </r>
  </si>
  <si>
    <t>软件技术1811</t>
  </si>
  <si>
    <t>软件技术1813</t>
  </si>
  <si>
    <t>物联网1811</t>
  </si>
  <si>
    <t>物联网1813</t>
  </si>
  <si>
    <t>云计算1811</t>
  </si>
  <si>
    <t>云计算1813</t>
  </si>
  <si>
    <t>装备1811</t>
  </si>
  <si>
    <t>装备1813</t>
  </si>
  <si>
    <t>注：对班级考核结果有异议的应在周三17点前向青年权益部反映并提供佐证材料。</t>
  </si>
  <si>
    <t>班级</t>
  </si>
  <si>
    <t>得分</t>
  </si>
  <si>
    <r>
      <rPr>
        <sz val="12"/>
        <color theme="1"/>
        <rFont val="宋体"/>
        <family val="3"/>
        <charset val="134"/>
      </rPr>
      <t>汽卓1</t>
    </r>
    <r>
      <rPr>
        <sz val="12"/>
        <color theme="1"/>
        <rFont val="宋体"/>
        <family val="3"/>
        <charset val="134"/>
      </rPr>
      <t>931</t>
    </r>
  </si>
  <si>
    <t>汽修1831</t>
  </si>
  <si>
    <t>软件1811</t>
  </si>
  <si>
    <t>软件1813</t>
  </si>
  <si>
    <t>班级名称</t>
  </si>
  <si>
    <t>活动内容</t>
  </si>
  <si>
    <t>人数</t>
  </si>
  <si>
    <t>未完成人数</t>
  </si>
  <si>
    <t>完成率</t>
  </si>
  <si>
    <t>青年大学习第十一季第六期</t>
  </si>
  <si>
    <r>
      <rPr>
        <sz val="11"/>
        <rFont val="宋体"/>
        <family val="3"/>
        <charset val="134"/>
      </rPr>
      <t>机电1811</t>
    </r>
  </si>
  <si>
    <r>
      <rPr>
        <sz val="11"/>
        <rFont val="宋体"/>
        <family val="3"/>
        <charset val="134"/>
      </rPr>
      <t>机电1821</t>
    </r>
  </si>
  <si>
    <r>
      <rPr>
        <sz val="11"/>
        <rFont val="宋体"/>
        <family val="3"/>
        <charset val="134"/>
      </rPr>
      <t>云计算1811</t>
    </r>
  </si>
  <si>
    <t>汽卓1931</t>
  </si>
  <si>
    <t>软件1911</t>
  </si>
  <si>
    <t>软件1913</t>
  </si>
  <si>
    <t>软件1923</t>
  </si>
  <si>
    <t>装备1911</t>
  </si>
  <si>
    <t>姓名</t>
  </si>
  <si>
    <t>扣分</t>
  </si>
  <si>
    <t>陈勇臻</t>
  </si>
  <si>
    <t>旷课</t>
  </si>
  <si>
    <t>徐云帆</t>
  </si>
  <si>
    <t>周涛</t>
  </si>
  <si>
    <t>张钧韦</t>
  </si>
  <si>
    <t>葛鹏程</t>
  </si>
  <si>
    <t>熊司琪</t>
  </si>
  <si>
    <t>宋青云</t>
  </si>
  <si>
    <t>迟到</t>
  </si>
  <si>
    <t>裴文豪</t>
  </si>
  <si>
    <t>闫琦昇</t>
  </si>
  <si>
    <t>王浩名</t>
  </si>
  <si>
    <t>玩手机</t>
  </si>
  <si>
    <t>张智铭</t>
  </si>
  <si>
    <t>赵攀博</t>
  </si>
  <si>
    <t>张继承</t>
  </si>
  <si>
    <t>宋耀辉</t>
  </si>
  <si>
    <t>谢杨</t>
  </si>
  <si>
    <t>王婧宇</t>
  </si>
  <si>
    <t>葛小枫</t>
  </si>
  <si>
    <t>孙勇</t>
  </si>
  <si>
    <t>朱佳旺</t>
  </si>
  <si>
    <t>玩电脑</t>
  </si>
  <si>
    <t>徐磊</t>
  </si>
  <si>
    <t>梁振华</t>
  </si>
  <si>
    <t>耿曹鹏</t>
  </si>
  <si>
    <t>耿帅辰</t>
  </si>
  <si>
    <t>吴仲萍</t>
  </si>
  <si>
    <t>姚继云</t>
  </si>
  <si>
    <t>顾明扬</t>
  </si>
  <si>
    <t>管伟泽</t>
  </si>
  <si>
    <t>吴亚冬</t>
  </si>
  <si>
    <t>朱浩然</t>
  </si>
  <si>
    <t>马凯旋</t>
  </si>
  <si>
    <t>吉禹龙</t>
  </si>
  <si>
    <t>赵凯中</t>
  </si>
  <si>
    <t>盛宁</t>
  </si>
  <si>
    <t>封豹</t>
  </si>
  <si>
    <t>张其骁</t>
  </si>
  <si>
    <t>李华聪</t>
  </si>
  <si>
    <t>王浩宇</t>
  </si>
  <si>
    <t>赵冲</t>
  </si>
  <si>
    <t>陶宝康</t>
  </si>
  <si>
    <t>孙天泽</t>
  </si>
  <si>
    <t>邓钰辉</t>
  </si>
  <si>
    <t>汽修卓越2021</t>
  </si>
  <si>
    <t>星期</t>
  </si>
  <si>
    <t>节数</t>
  </si>
  <si>
    <t>课程</t>
  </si>
  <si>
    <t>纪律</t>
  </si>
  <si>
    <t>星期一</t>
  </si>
  <si>
    <r>
      <rPr>
        <sz val="11"/>
        <color rgb="FFFF0000"/>
        <rFont val="宋体"/>
        <family val="3"/>
        <charset val="134"/>
      </rPr>
      <t>焊接</t>
    </r>
    <r>
      <rPr>
        <sz val="11"/>
        <color rgb="FFFF0000"/>
        <rFont val="Tahoma"/>
        <family val="2"/>
      </rPr>
      <t>1921</t>
    </r>
  </si>
  <si>
    <t>周蒂夫</t>
  </si>
  <si>
    <t>3-4</t>
  </si>
  <si>
    <t>大学生心理健康</t>
  </si>
  <si>
    <t>钮梓豪</t>
  </si>
  <si>
    <r>
      <rPr>
        <sz val="11"/>
        <color rgb="FFFF0000"/>
        <rFont val="宋体"/>
        <family val="3"/>
        <charset val="134"/>
      </rPr>
      <t>电气</t>
    </r>
    <r>
      <rPr>
        <sz val="11"/>
        <color rgb="FFFF0000"/>
        <rFont val="Tahoma"/>
        <family val="2"/>
      </rPr>
      <t>1913</t>
    </r>
  </si>
  <si>
    <t>赵瑞</t>
  </si>
  <si>
    <t>1-4</t>
  </si>
  <si>
    <t>集散</t>
  </si>
  <si>
    <t>袁振宇</t>
  </si>
  <si>
    <t>1-2</t>
  </si>
  <si>
    <t>电子电工</t>
  </si>
  <si>
    <t>5-6</t>
  </si>
  <si>
    <t>概论</t>
  </si>
  <si>
    <r>
      <rPr>
        <sz val="11"/>
        <color theme="1"/>
        <rFont val="宋体"/>
        <family val="3"/>
        <charset val="134"/>
      </rPr>
      <t>大数据</t>
    </r>
    <r>
      <rPr>
        <sz val="11"/>
        <color theme="1"/>
        <rFont val="Tahoma"/>
        <family val="2"/>
      </rPr>
      <t>2021</t>
    </r>
  </si>
  <si>
    <t>裴智超</t>
  </si>
  <si>
    <t>10</t>
  </si>
  <si>
    <r>
      <rPr>
        <sz val="11"/>
        <color rgb="FFFF0000"/>
        <rFont val="宋体"/>
        <family val="3"/>
        <charset val="134"/>
      </rPr>
      <t>焊接</t>
    </r>
    <r>
      <rPr>
        <sz val="11"/>
        <color rgb="FFFF0000"/>
        <rFont val="Tahoma"/>
        <family val="2"/>
      </rPr>
      <t>2011</t>
    </r>
  </si>
  <si>
    <t>李光辉</t>
  </si>
  <si>
    <t>传感器技术</t>
  </si>
  <si>
    <t>9-10</t>
  </si>
  <si>
    <t>军事理论</t>
  </si>
  <si>
    <t>星期二</t>
  </si>
  <si>
    <r>
      <rPr>
        <sz val="11"/>
        <color rgb="FFFF0000"/>
        <rFont val="宋体"/>
        <family val="3"/>
        <charset val="134"/>
      </rPr>
      <t>软件</t>
    </r>
    <r>
      <rPr>
        <sz val="11"/>
        <color rgb="FFFF0000"/>
        <rFont val="Tahoma"/>
        <family val="2"/>
      </rPr>
      <t>2013</t>
    </r>
  </si>
  <si>
    <t>柏金</t>
  </si>
  <si>
    <t>数据库</t>
  </si>
  <si>
    <t>唐悦庭</t>
  </si>
  <si>
    <r>
      <rPr>
        <sz val="11"/>
        <color rgb="FFFF0000"/>
        <rFont val="宋体"/>
        <family val="3"/>
        <charset val="134"/>
      </rPr>
      <t>理化</t>
    </r>
    <r>
      <rPr>
        <sz val="11"/>
        <color rgb="FFFF0000"/>
        <rFont val="Tahoma"/>
        <family val="2"/>
      </rPr>
      <t>2011</t>
    </r>
  </si>
  <si>
    <t>焊接机器人</t>
  </si>
  <si>
    <t>5-8</t>
  </si>
  <si>
    <t>焊接工艺</t>
  </si>
  <si>
    <t>星期三</t>
  </si>
  <si>
    <r>
      <rPr>
        <sz val="11"/>
        <color rgb="FFFF0000"/>
        <rFont val="宋体"/>
        <family val="3"/>
        <charset val="134"/>
      </rPr>
      <t>物联网</t>
    </r>
    <r>
      <rPr>
        <sz val="11"/>
        <color rgb="FFFF0000"/>
        <rFont val="Tahoma"/>
        <family val="2"/>
      </rPr>
      <t>1913</t>
    </r>
  </si>
  <si>
    <t>王韫秋</t>
  </si>
  <si>
    <t>无线传感器</t>
  </si>
  <si>
    <t>李文龙</t>
  </si>
  <si>
    <t>常文俊</t>
  </si>
  <si>
    <t>尹泽丰</t>
  </si>
  <si>
    <t>陶爽</t>
  </si>
  <si>
    <t>龚春华</t>
  </si>
  <si>
    <t>刘品水</t>
  </si>
  <si>
    <t>陈喻</t>
  </si>
  <si>
    <t>1</t>
  </si>
  <si>
    <t>俞佳</t>
  </si>
  <si>
    <t>谢剑柔</t>
  </si>
  <si>
    <t>刘秀云</t>
  </si>
  <si>
    <t>张倩</t>
  </si>
  <si>
    <t>朱莉</t>
  </si>
  <si>
    <t>徐琪</t>
  </si>
  <si>
    <r>
      <rPr>
        <sz val="11"/>
        <color rgb="FFFF0000"/>
        <rFont val="宋体"/>
        <family val="3"/>
        <charset val="134"/>
      </rPr>
      <t>物联网</t>
    </r>
    <r>
      <rPr>
        <sz val="11"/>
        <color rgb="FFFF0000"/>
        <rFont val="Tahoma"/>
        <family val="2"/>
      </rPr>
      <t>2013</t>
    </r>
  </si>
  <si>
    <t>计算机</t>
  </si>
  <si>
    <r>
      <rPr>
        <sz val="11"/>
        <color rgb="FFFF0000"/>
        <rFont val="宋体"/>
        <family val="3"/>
        <charset val="134"/>
      </rPr>
      <t>软件</t>
    </r>
    <r>
      <rPr>
        <sz val="11"/>
        <color rgb="FFFF0000"/>
        <rFont val="Tahoma"/>
        <family val="2"/>
      </rPr>
      <t>2023</t>
    </r>
  </si>
  <si>
    <t>章栋</t>
  </si>
  <si>
    <t>张海涛</t>
  </si>
  <si>
    <r>
      <rPr>
        <sz val="11"/>
        <color rgb="FFFF0000"/>
        <rFont val="宋体"/>
        <family val="3"/>
        <charset val="134"/>
      </rPr>
      <t>大数据</t>
    </r>
    <r>
      <rPr>
        <sz val="11"/>
        <color rgb="FFFF0000"/>
        <rFont val="Tahoma"/>
        <family val="2"/>
      </rPr>
      <t>2021</t>
    </r>
  </si>
  <si>
    <t>程序设计基础</t>
  </si>
  <si>
    <t>星期四</t>
  </si>
  <si>
    <t>孟林帆</t>
  </si>
  <si>
    <t>电机调试</t>
  </si>
  <si>
    <t>江旺</t>
  </si>
  <si>
    <t>潘伟</t>
  </si>
  <si>
    <t>苏申奥</t>
  </si>
  <si>
    <t>7-8</t>
  </si>
  <si>
    <t>谢晓宇</t>
  </si>
  <si>
    <t>张鹏翮</t>
  </si>
  <si>
    <t>星期五</t>
  </si>
  <si>
    <r>
      <rPr>
        <sz val="11"/>
        <color rgb="FFFF0000"/>
        <rFont val="宋体"/>
        <family val="3"/>
        <charset val="134"/>
      </rPr>
      <t>焊接</t>
    </r>
    <r>
      <rPr>
        <sz val="11"/>
        <color rgb="FFFF0000"/>
        <rFont val="Tahoma"/>
        <family val="2"/>
      </rPr>
      <t>20111</t>
    </r>
  </si>
  <si>
    <t>王荣臻</t>
  </si>
  <si>
    <t>任嘉豪</t>
  </si>
  <si>
    <t>葛晟</t>
  </si>
  <si>
    <t>翟鹏宇</t>
  </si>
  <si>
    <t>胡涛</t>
  </si>
  <si>
    <t>韩晓东</t>
  </si>
  <si>
    <t>许林辉</t>
  </si>
  <si>
    <t>7</t>
  </si>
  <si>
    <t>星期六</t>
  </si>
  <si>
    <t>余海龙</t>
  </si>
  <si>
    <t>张鹤城</t>
  </si>
  <si>
    <t>图形图像处理</t>
  </si>
  <si>
    <t>朱文吉</t>
  </si>
  <si>
    <t>学习</t>
  </si>
  <si>
    <t>周蒂夫（旷课2）、钮梓豪（旷课10）</t>
  </si>
  <si>
    <t>赵瑞（旷课4）、袁振宇（旷课4）</t>
  </si>
  <si>
    <t>李光辉（旷课6）、苏申奥（旷课2、迟到）、谢晓宇（旷课4）、张鹏翮（旷课2）、王荣臻（旷课2）、任嘉豪（旷课2）、葛晟（旷课2）、翟鹏宇（旷课2）、胡涛（旷课2）、韩晓东（旷课2）、许林辉（旷课2）</t>
  </si>
  <si>
    <r>
      <rPr>
        <sz val="11"/>
        <color rgb="FFFF0000"/>
        <rFont val="宋体"/>
        <family val="3"/>
        <charset val="134"/>
      </rPr>
      <t>裴智超（旷课</t>
    </r>
    <r>
      <rPr>
        <sz val="11"/>
        <color rgb="FFFF0000"/>
        <rFont val="Tahoma"/>
        <family val="2"/>
      </rPr>
      <t>4</t>
    </r>
    <r>
      <rPr>
        <sz val="11"/>
        <color rgb="FFFF0000"/>
        <rFont val="宋体"/>
        <family val="3"/>
        <charset val="134"/>
      </rPr>
      <t>、迟到</t>
    </r>
    <r>
      <rPr>
        <sz val="11"/>
        <color rgb="FFFF0000"/>
        <rFont val="Tahoma"/>
        <family val="2"/>
      </rPr>
      <t>1</t>
    </r>
    <r>
      <rPr>
        <sz val="11"/>
        <color rgb="FFFF0000"/>
        <rFont val="宋体"/>
        <family val="3"/>
        <charset val="134"/>
      </rPr>
      <t>）</t>
    </r>
  </si>
  <si>
    <t>宋青云（旷课16）</t>
  </si>
  <si>
    <t>柏金（旷课4）、唐悦庭（旷课4）、周涛（旷课4）、徐云帆（旷课4）、张钧韦（旷课4）</t>
  </si>
  <si>
    <t>章栋（旷课2）、张海涛（旷课2）</t>
  </si>
  <si>
    <t>李文龙（旷课4）、常文俊（旷课4）、尹泽丰（旷课4）、陶爽（旷课4）、龚春华（旷课4）、刘品水（旷课4）、王韫秋（旷课4）、 谢剑柔（旷课1）、徐琪（旷课1）、朱莉（旷课1）、张倩（旷课1）、刘秀云（旷课1）、陈喻（旷课1）、俞佳（旷课1）</t>
  </si>
  <si>
    <t>徐磊（旷课2）</t>
  </si>
  <si>
    <r>
      <rPr>
        <sz val="11"/>
        <color rgb="FFFF0000"/>
        <rFont val="宋体"/>
        <family val="3"/>
        <charset val="134"/>
      </rPr>
      <t>电气</t>
    </r>
    <r>
      <rPr>
        <sz val="11"/>
        <color rgb="FFFF0000"/>
        <rFont val="Tahoma"/>
        <family val="2"/>
      </rPr>
      <t>1931</t>
    </r>
  </si>
  <si>
    <t>孟林帆（旷课4）、江旺（旷课4）、潘伟（旷课4）</t>
  </si>
  <si>
    <t>余海龙（旷课4）</t>
  </si>
  <si>
    <t>张鹤城（旷课4）、朱文吉（旷课4）</t>
  </si>
  <si>
    <t>第九周宿舍卫生详细表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</si>
  <si>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</si>
  <si>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</si>
  <si>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</si>
  <si>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</si>
  <si>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</si>
  <si>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</si>
  <si>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</si>
  <si>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</si>
  <si>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</si>
  <si>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</si>
  <si>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</si>
  <si>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</si>
  <si>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</si>
  <si>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</si>
  <si>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</si>
  <si>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</si>
  <si>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</si>
  <si>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</si>
  <si>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</si>
  <si>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</si>
  <si>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</si>
  <si>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</si>
  <si>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6A501</t>
  </si>
  <si>
    <t>6A502</t>
  </si>
  <si>
    <t>6A503</t>
  </si>
  <si>
    <t>6A504</t>
  </si>
  <si>
    <t>6A505</t>
  </si>
  <si>
    <t>6A506</t>
  </si>
  <si>
    <t>6A507</t>
  </si>
  <si>
    <t>6A508</t>
  </si>
  <si>
    <t>6A509</t>
  </si>
  <si>
    <t>6A510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</si>
  <si>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</si>
  <si>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</si>
  <si>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</si>
  <si>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</si>
  <si>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</si>
  <si>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</si>
  <si>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</si>
  <si>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</si>
  <si>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</si>
  <si>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</si>
  <si>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</si>
  <si>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</si>
  <si>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</si>
  <si>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</si>
  <si>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</si>
  <si>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</si>
  <si>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</si>
  <si>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</si>
  <si>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</si>
  <si>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</si>
  <si>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</si>
  <si>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</si>
  <si>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</si>
  <si>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</si>
  <si>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</si>
  <si>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5A116</t>
  </si>
  <si>
    <t>5A117</t>
  </si>
  <si>
    <t>5A118</t>
  </si>
  <si>
    <t>5A119</t>
  </si>
  <si>
    <t>5A219</t>
  </si>
  <si>
    <t>5A218</t>
  </si>
  <si>
    <t>5A409</t>
  </si>
  <si>
    <t>5A413</t>
  </si>
  <si>
    <t>5A519</t>
  </si>
  <si>
    <t>5A106</t>
  </si>
  <si>
    <t>5A114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</si>
  <si>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</si>
  <si>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</si>
  <si>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</si>
  <si>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</si>
  <si>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</si>
  <si>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</si>
  <si>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</si>
  <si>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</si>
  <si>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6A515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</si>
  <si>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</si>
  <si>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</si>
  <si>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</si>
  <si>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</si>
  <si>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</si>
  <si>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</si>
  <si>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</si>
  <si>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</si>
  <si>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</si>
  <si>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4A211</t>
  </si>
  <si>
    <t>5B108</t>
  </si>
  <si>
    <t>6A325</t>
  </si>
  <si>
    <t xml:space="preserve">4A204 </t>
  </si>
  <si>
    <t>4A205</t>
  </si>
  <si>
    <t>4A206</t>
  </si>
  <si>
    <t>4A208</t>
  </si>
  <si>
    <t>4A209</t>
  </si>
  <si>
    <t>4A210</t>
  </si>
  <si>
    <t>4A212</t>
  </si>
  <si>
    <t>4A213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</si>
  <si>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</si>
  <si>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</si>
  <si>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</si>
  <si>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</si>
  <si>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</si>
  <si>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</si>
  <si>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</si>
  <si>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</si>
  <si>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1A104</t>
  </si>
  <si>
    <t>4A408</t>
  </si>
  <si>
    <t>4A503</t>
  </si>
  <si>
    <t>4A505</t>
  </si>
  <si>
    <t>4B226</t>
  </si>
  <si>
    <t>6A324</t>
  </si>
  <si>
    <t>4B128</t>
  </si>
  <si>
    <t>4B126</t>
  </si>
  <si>
    <t>4B129</t>
  </si>
  <si>
    <t>4B122</t>
  </si>
  <si>
    <t>4B123</t>
  </si>
  <si>
    <t>4B125</t>
  </si>
  <si>
    <t>4B121</t>
  </si>
  <si>
    <t>4B127</t>
  </si>
  <si>
    <t>4B124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</si>
  <si>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</si>
  <si>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</si>
  <si>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</si>
  <si>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</si>
  <si>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</si>
  <si>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</si>
  <si>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</si>
  <si>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</si>
  <si>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</si>
  <si>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</si>
  <si>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</si>
  <si>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</si>
  <si>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</si>
  <si>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</si>
  <si>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4B529</t>
  </si>
  <si>
    <t>4B528</t>
  </si>
  <si>
    <t>4B524</t>
  </si>
  <si>
    <t>4B526</t>
  </si>
  <si>
    <t>4B527</t>
  </si>
  <si>
    <t>4B531</t>
  </si>
  <si>
    <t>5B224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</si>
  <si>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</si>
  <si>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</si>
  <si>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</si>
  <si>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</si>
  <si>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</si>
  <si>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</si>
  <si>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</si>
  <si>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</si>
  <si>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5B431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</si>
  <si>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</si>
  <si>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</si>
  <si>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</si>
  <si>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</si>
  <si>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</si>
  <si>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</si>
  <si>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</si>
  <si>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</si>
  <si>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</si>
  <si>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</si>
  <si>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</si>
  <si>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</si>
  <si>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</si>
  <si>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</si>
  <si>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</si>
  <si>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</si>
  <si>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</si>
  <si>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</si>
  <si>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</si>
  <si>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</si>
  <si>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</si>
  <si>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</si>
  <si>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</si>
  <si>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4A214</t>
  </si>
  <si>
    <t>4A215</t>
  </si>
  <si>
    <t>4A216</t>
  </si>
  <si>
    <t>4A217</t>
  </si>
  <si>
    <t>4A218</t>
  </si>
  <si>
    <t>4A219</t>
  </si>
  <si>
    <t>6A326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</si>
  <si>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</si>
  <si>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</si>
  <si>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</si>
  <si>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</si>
  <si>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</si>
  <si>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</si>
  <si>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</si>
  <si>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</si>
  <si>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6A424</t>
  </si>
  <si>
    <t>6A425</t>
  </si>
  <si>
    <t>6A426</t>
  </si>
  <si>
    <t>汽修2021</t>
  </si>
  <si>
    <t>4B613</t>
  </si>
  <si>
    <t>4B614</t>
  </si>
  <si>
    <t>4B616</t>
  </si>
  <si>
    <t>4B617</t>
  </si>
  <si>
    <t>4B618</t>
  </si>
  <si>
    <t>4B619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</si>
  <si>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</si>
  <si>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</si>
  <si>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</si>
  <si>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</si>
  <si>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</si>
  <si>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</si>
  <si>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</si>
  <si>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</si>
  <si>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</si>
  <si>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</si>
  <si>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</si>
  <si>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</si>
  <si>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</si>
  <si>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</si>
  <si>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</si>
  <si>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</si>
  <si>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</si>
  <si>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</si>
  <si>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</si>
  <si>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4A301</t>
  </si>
  <si>
    <t>4A302</t>
  </si>
  <si>
    <t>4A303</t>
  </si>
  <si>
    <t>4A304</t>
  </si>
  <si>
    <t>4A305</t>
  </si>
  <si>
    <t>4A306</t>
  </si>
  <si>
    <t>4A224</t>
  </si>
  <si>
    <t>4A226</t>
  </si>
  <si>
    <t>4B634</t>
  </si>
  <si>
    <t>4B635</t>
  </si>
  <si>
    <t>6A407</t>
  </si>
  <si>
    <t>6A408</t>
  </si>
  <si>
    <t>3A407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</si>
  <si>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</si>
  <si>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</si>
  <si>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</si>
  <si>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</si>
  <si>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</si>
  <si>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</si>
  <si>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</si>
  <si>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</si>
  <si>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</si>
  <si>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</si>
  <si>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6A409</t>
  </si>
  <si>
    <t>6A410</t>
  </si>
  <si>
    <t>6A411</t>
  </si>
  <si>
    <t>6A412</t>
  </si>
  <si>
    <t>4A326</t>
  </si>
  <si>
    <t>5A506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</si>
  <si>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</si>
  <si>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</si>
  <si>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</si>
  <si>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</si>
  <si>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</si>
  <si>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</si>
  <si>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</si>
  <si>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</si>
  <si>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</si>
  <si>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</si>
  <si>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</si>
  <si>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</si>
  <si>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</si>
  <si>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</si>
  <si>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</si>
  <si>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</si>
  <si>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</si>
  <si>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</si>
  <si>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</si>
  <si>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</si>
  <si>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4A609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</si>
  <si>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</si>
  <si>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</si>
  <si>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</si>
  <si>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</si>
  <si>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</si>
  <si>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</si>
  <si>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</si>
  <si>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</si>
  <si>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</si>
  <si>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</si>
  <si>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</si>
  <si>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6A402</t>
  </si>
  <si>
    <t>6A403</t>
  </si>
  <si>
    <t>4A417</t>
  </si>
  <si>
    <t>4A418</t>
  </si>
  <si>
    <t>4A419</t>
  </si>
  <si>
    <t>4A420</t>
  </si>
  <si>
    <t>4A421</t>
  </si>
  <si>
    <t>4A422</t>
  </si>
  <si>
    <t>1A103</t>
  </si>
  <si>
    <t>4A601</t>
  </si>
  <si>
    <t>4A602</t>
  </si>
  <si>
    <t>4A603</t>
  </si>
  <si>
    <t>4A604</t>
  </si>
  <si>
    <t>4A605</t>
  </si>
  <si>
    <t>4A606</t>
  </si>
  <si>
    <t>4A607</t>
  </si>
  <si>
    <t>4A608</t>
  </si>
  <si>
    <t>4A610</t>
  </si>
  <si>
    <t>4A423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</si>
  <si>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</si>
  <si>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</si>
  <si>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</si>
  <si>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</si>
  <si>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</si>
  <si>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</si>
  <si>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</si>
  <si>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</si>
  <si>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</si>
  <si>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</si>
  <si>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</si>
  <si>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</si>
  <si>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</si>
  <si>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</si>
  <si>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</si>
  <si>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</si>
  <si>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</si>
  <si>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</si>
  <si>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</si>
  <si>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</si>
  <si>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</si>
  <si>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</si>
  <si>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</si>
  <si>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</si>
  <si>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</si>
  <si>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</si>
  <si>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</si>
  <si>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</si>
  <si>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</si>
  <si>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</si>
  <si>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</si>
  <si>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6A309</t>
  </si>
  <si>
    <t>6A305</t>
  </si>
  <si>
    <t>5B236</t>
  </si>
  <si>
    <t>5B234</t>
  </si>
  <si>
    <t>5B232</t>
  </si>
  <si>
    <t>5B231</t>
  </si>
  <si>
    <t>5B230</t>
  </si>
  <si>
    <t>5B229</t>
  </si>
  <si>
    <t>5B228</t>
  </si>
  <si>
    <t>5B227</t>
  </si>
  <si>
    <t>5B226</t>
  </si>
  <si>
    <t>5B136</t>
  </si>
  <si>
    <t>5B134</t>
  </si>
  <si>
    <t>5B132</t>
  </si>
  <si>
    <t>5B130</t>
  </si>
  <si>
    <t>1B235</t>
  </si>
  <si>
    <t>5A419</t>
  </si>
  <si>
    <t>5A509</t>
  </si>
  <si>
    <t>5A510</t>
  </si>
  <si>
    <t>5A511</t>
  </si>
  <si>
    <t>5A512</t>
  </si>
  <si>
    <t>5A513</t>
  </si>
  <si>
    <t>5A514</t>
  </si>
  <si>
    <t>5A515</t>
  </si>
  <si>
    <t>5A516</t>
  </si>
  <si>
    <t>5A517</t>
  </si>
  <si>
    <t>5A518</t>
  </si>
  <si>
    <t>5B213</t>
  </si>
  <si>
    <t>5B214</t>
  </si>
  <si>
    <t>5B215</t>
  </si>
  <si>
    <t>5B216</t>
  </si>
  <si>
    <t>5B217</t>
  </si>
  <si>
    <t>5B218</t>
  </si>
  <si>
    <t>5B219</t>
  </si>
  <si>
    <t>5B220</t>
  </si>
  <si>
    <t>5B221</t>
  </si>
  <si>
    <t>5B222</t>
  </si>
  <si>
    <t>5B223</t>
  </si>
  <si>
    <t>5B225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</si>
  <si>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</si>
  <si>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</si>
  <si>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</si>
  <si>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</si>
  <si>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</si>
  <si>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</si>
  <si>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</si>
  <si>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</si>
  <si>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</si>
  <si>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</si>
  <si>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</si>
  <si>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5B212</t>
  </si>
  <si>
    <t>5B301</t>
  </si>
  <si>
    <t xml:space="preserve">焊接1911    </t>
  </si>
  <si>
    <t>5B118</t>
  </si>
  <si>
    <t>5B119</t>
  </si>
  <si>
    <t>5B120</t>
  </si>
  <si>
    <t>5B121</t>
  </si>
  <si>
    <t>5B122</t>
  </si>
  <si>
    <t>5B123</t>
  </si>
  <si>
    <t>5B124</t>
  </si>
  <si>
    <t>5B125</t>
  </si>
  <si>
    <t xml:space="preserve">焊接1921 </t>
  </si>
  <si>
    <t xml:space="preserve">5B103  </t>
  </si>
  <si>
    <t xml:space="preserve">5B104 </t>
  </si>
  <si>
    <t>5B105</t>
  </si>
  <si>
    <t>5B106</t>
  </si>
  <si>
    <t xml:space="preserve">5B108  </t>
  </si>
  <si>
    <t xml:space="preserve">5B110 </t>
  </si>
  <si>
    <t xml:space="preserve">5B111 </t>
  </si>
  <si>
    <t>5B112</t>
  </si>
  <si>
    <t>5B126</t>
  </si>
  <si>
    <t>5B127</t>
  </si>
  <si>
    <t>5B128</t>
  </si>
  <si>
    <t>5B107</t>
  </si>
  <si>
    <t>5B109</t>
  </si>
  <si>
    <t>5B428</t>
  </si>
  <si>
    <t>5B429</t>
  </si>
  <si>
    <t>5B430</t>
  </si>
  <si>
    <t>5B432</t>
  </si>
  <si>
    <t>5B434</t>
  </si>
  <si>
    <t>5B436</t>
  </si>
  <si>
    <t>5B332</t>
  </si>
  <si>
    <t>5B334</t>
  </si>
  <si>
    <t>5B336</t>
  </si>
  <si>
    <t>1B227</t>
  </si>
  <si>
    <t>5B418</t>
  </si>
  <si>
    <t>5B419</t>
  </si>
  <si>
    <t>5B420</t>
  </si>
  <si>
    <t>5B421</t>
  </si>
  <si>
    <t>5B422</t>
  </si>
  <si>
    <t>5B423</t>
  </si>
  <si>
    <t>5B424</t>
  </si>
  <si>
    <t>5B425</t>
  </si>
  <si>
    <t>5B426</t>
  </si>
  <si>
    <t>5B427</t>
  </si>
  <si>
    <t>机电  
1913</t>
  </si>
  <si>
    <t>1B103</t>
  </si>
  <si>
    <t>5B409</t>
  </si>
  <si>
    <t>5B410</t>
  </si>
  <si>
    <t>5B411</t>
  </si>
  <si>
    <t>5B412</t>
  </si>
  <si>
    <t>5B413</t>
  </si>
  <si>
    <t>5B414</t>
  </si>
  <si>
    <t>5B415</t>
  </si>
  <si>
    <t>5B416</t>
  </si>
  <si>
    <t>5B417</t>
  </si>
  <si>
    <t>5B501</t>
  </si>
  <si>
    <t>1B238</t>
  </si>
  <si>
    <t>5B502</t>
  </si>
  <si>
    <t xml:space="preserve">5B503 </t>
  </si>
  <si>
    <t xml:space="preserve">5B504 </t>
  </si>
  <si>
    <t>5B505</t>
  </si>
  <si>
    <t>5B506</t>
  </si>
  <si>
    <t>5B507</t>
  </si>
  <si>
    <t>5B508</t>
  </si>
  <si>
    <t>5B509</t>
  </si>
  <si>
    <t xml:space="preserve">5B510 </t>
  </si>
  <si>
    <t>5B511</t>
  </si>
  <si>
    <t>5B512</t>
  </si>
  <si>
    <t xml:space="preserve">机电1923 </t>
  </si>
  <si>
    <t>5B401</t>
  </si>
  <si>
    <t>5B403</t>
  </si>
  <si>
    <t>5B404</t>
  </si>
  <si>
    <t>5B405</t>
  </si>
  <si>
    <t>5B406</t>
  </si>
  <si>
    <t>5B407</t>
  </si>
  <si>
    <t>5B408</t>
  </si>
  <si>
    <t xml:space="preserve">理化1911  </t>
  </si>
  <si>
    <t xml:space="preserve">1B218  </t>
  </si>
  <si>
    <t>1B219</t>
  </si>
  <si>
    <t>1B220</t>
  </si>
  <si>
    <t xml:space="preserve">5B113 </t>
  </si>
  <si>
    <t xml:space="preserve">5B114   </t>
  </si>
  <si>
    <t xml:space="preserve">5B115   </t>
  </si>
  <si>
    <t xml:space="preserve">5B116 </t>
  </si>
  <si>
    <t xml:space="preserve">5B117   </t>
  </si>
  <si>
    <t xml:space="preserve">5B318    </t>
  </si>
  <si>
    <t xml:space="preserve">5B319     </t>
  </si>
  <si>
    <t xml:space="preserve">5B320   </t>
  </si>
  <si>
    <t xml:space="preserve">5B321    </t>
  </si>
  <si>
    <t xml:space="preserve">5B322   </t>
  </si>
  <si>
    <t xml:space="preserve">5B323 </t>
  </si>
  <si>
    <t xml:space="preserve">5B324   </t>
  </si>
  <si>
    <t xml:space="preserve">5B302 </t>
  </si>
  <si>
    <t xml:space="preserve">5B304 </t>
  </si>
  <si>
    <t xml:space="preserve">5B305 </t>
  </si>
  <si>
    <t>5B306</t>
  </si>
  <si>
    <t xml:space="preserve">5B307 </t>
  </si>
  <si>
    <t>5B308</t>
  </si>
  <si>
    <t xml:space="preserve">5B309  </t>
  </si>
  <si>
    <t xml:space="preserve">5B310   </t>
  </si>
  <si>
    <t>1b226</t>
  </si>
  <si>
    <t>5b214</t>
  </si>
  <si>
    <t>5b304</t>
  </si>
  <si>
    <t>5b313</t>
  </si>
  <si>
    <t>5b316</t>
  </si>
  <si>
    <t>5b317</t>
  </si>
  <si>
    <t>6b237</t>
  </si>
  <si>
    <t xml:space="preserve">5B325  </t>
  </si>
  <si>
    <t xml:space="preserve">5B326 </t>
  </si>
  <si>
    <t xml:space="preserve">5B327 </t>
  </si>
  <si>
    <t xml:space="preserve">5B329 </t>
  </si>
  <si>
    <t xml:space="preserve">5B330  </t>
  </si>
  <si>
    <t xml:space="preserve">5B331 </t>
  </si>
  <si>
    <t>1B226</t>
  </si>
  <si>
    <t>5B312</t>
  </si>
  <si>
    <t>5B313</t>
  </si>
  <si>
    <t>5B314</t>
  </si>
  <si>
    <t>5B317</t>
  </si>
  <si>
    <t>5B319</t>
  </si>
  <si>
    <t>5B321</t>
  </si>
  <si>
    <t>5B323</t>
  </si>
  <si>
    <t>5B324</t>
  </si>
  <si>
    <t>5B325</t>
  </si>
  <si>
    <t>6B237</t>
  </si>
  <si>
    <t>5B608</t>
  </si>
  <si>
    <t>5B609</t>
  </si>
  <si>
    <t>5B610</t>
  </si>
  <si>
    <t>5B611</t>
  </si>
  <si>
    <t>5B612</t>
  </si>
  <si>
    <t>5B613</t>
  </si>
  <si>
    <t>5B614</t>
  </si>
  <si>
    <t>5B615</t>
  </si>
  <si>
    <t>5B616</t>
  </si>
  <si>
    <t>5B617</t>
  </si>
  <si>
    <t>3B119</t>
  </si>
  <si>
    <t>5B606</t>
  </si>
  <si>
    <t>6B509</t>
  </si>
  <si>
    <t>1B212</t>
  </si>
  <si>
    <t>1B210</t>
  </si>
  <si>
    <t>1B213</t>
  </si>
  <si>
    <t>1B211</t>
  </si>
  <si>
    <t xml:space="preserve">软件1913  </t>
  </si>
  <si>
    <t>1B214</t>
  </si>
  <si>
    <t>1B215</t>
  </si>
  <si>
    <t>1B216</t>
  </si>
  <si>
    <t>1B217</t>
  </si>
  <si>
    <t xml:space="preserve">5A501  </t>
  </si>
  <si>
    <t>5A502</t>
  </si>
  <si>
    <t>5A503</t>
  </si>
  <si>
    <t xml:space="preserve">5A504 </t>
  </si>
  <si>
    <t>5A505</t>
  </si>
  <si>
    <t xml:space="preserve">5A506 </t>
  </si>
  <si>
    <t>5A507</t>
  </si>
  <si>
    <t xml:space="preserve">5A508 </t>
  </si>
  <si>
    <t>1B207</t>
  </si>
  <si>
    <t>1B208</t>
  </si>
  <si>
    <t>1B209</t>
  </si>
  <si>
    <t>5B601</t>
  </si>
  <si>
    <t>5B602</t>
  </si>
  <si>
    <t>5B603</t>
  </si>
  <si>
    <t>5B604</t>
  </si>
  <si>
    <t>5B605</t>
  </si>
  <si>
    <t>5B607</t>
  </si>
  <si>
    <t>1B221</t>
  </si>
  <si>
    <t xml:space="preserve">1B222 </t>
  </si>
  <si>
    <t xml:space="preserve">5B618 </t>
  </si>
  <si>
    <t xml:space="preserve">5B619 </t>
  </si>
  <si>
    <t xml:space="preserve">5B620 </t>
  </si>
  <si>
    <t>5B621</t>
  </si>
  <si>
    <t>5B622</t>
  </si>
  <si>
    <t>5B623</t>
  </si>
  <si>
    <t>5B624</t>
  </si>
  <si>
    <t xml:space="preserve">5B625 </t>
  </si>
  <si>
    <t>5B626</t>
  </si>
  <si>
    <t>5B627</t>
  </si>
  <si>
    <t>5B630</t>
  </si>
  <si>
    <t xml:space="preserve">物联网1913 </t>
  </si>
  <si>
    <t>1B223</t>
  </si>
  <si>
    <t xml:space="preserve">1B224 </t>
  </si>
  <si>
    <t>1B225</t>
  </si>
  <si>
    <t>5B517</t>
  </si>
  <si>
    <t xml:space="preserve">5B628 </t>
  </si>
  <si>
    <t>5B629</t>
  </si>
  <si>
    <t xml:space="preserve">5B630 </t>
  </si>
  <si>
    <t xml:space="preserve">5B631 </t>
  </si>
  <si>
    <t>5B632</t>
  </si>
  <si>
    <t>1B228</t>
  </si>
  <si>
    <t>1B229</t>
  </si>
  <si>
    <t xml:space="preserve">5B528 </t>
  </si>
  <si>
    <t>5B529</t>
  </si>
  <si>
    <t>5B530</t>
  </si>
  <si>
    <t>5B531</t>
  </si>
  <si>
    <t>5B532</t>
  </si>
  <si>
    <t>5B534</t>
  </si>
  <si>
    <t xml:space="preserve">5B536 </t>
  </si>
  <si>
    <t xml:space="preserve">5B634 </t>
  </si>
  <si>
    <t>5B636</t>
  </si>
  <si>
    <t xml:space="preserve">云计算1911 </t>
  </si>
  <si>
    <t xml:space="preserve">1B230  </t>
  </si>
  <si>
    <t xml:space="preserve">1B231 </t>
  </si>
  <si>
    <t xml:space="preserve">5B518 </t>
  </si>
  <si>
    <t xml:space="preserve">5B519 </t>
  </si>
  <si>
    <t xml:space="preserve">5B520  </t>
  </si>
  <si>
    <t>5B521</t>
  </si>
  <si>
    <t xml:space="preserve">5B522 </t>
  </si>
  <si>
    <t xml:space="preserve">5B523 </t>
  </si>
  <si>
    <t>5B524</t>
  </si>
  <si>
    <t xml:space="preserve">5B525  </t>
  </si>
  <si>
    <t xml:space="preserve">5B526  </t>
  </si>
  <si>
    <t xml:space="preserve">5B527  </t>
  </si>
  <si>
    <t>1B232</t>
  </si>
  <si>
    <t>1B233</t>
  </si>
  <si>
    <t>1B234</t>
  </si>
  <si>
    <t>1B236</t>
  </si>
  <si>
    <t>1B237</t>
  </si>
  <si>
    <t>1B239</t>
  </si>
  <si>
    <t>5B513</t>
  </si>
  <si>
    <t>5B514</t>
  </si>
  <si>
    <t>5B515</t>
  </si>
  <si>
    <t>5B516</t>
  </si>
  <si>
    <t>理化1811</t>
  </si>
  <si>
    <t>汽修1831巴哈班</t>
  </si>
  <si>
    <t>学号</t>
  </si>
  <si>
    <t>年纪</t>
  </si>
  <si>
    <t>宿舍楼</t>
  </si>
  <si>
    <t>房间号</t>
  </si>
  <si>
    <t>床位号</t>
  </si>
  <si>
    <t>违纪类别</t>
  </si>
  <si>
    <t>发生日期</t>
  </si>
  <si>
    <t>2019056449</t>
  </si>
  <si>
    <t>2019级</t>
  </si>
  <si>
    <t>5#A</t>
  </si>
  <si>
    <t>516</t>
  </si>
  <si>
    <t>夜不归宿</t>
  </si>
  <si>
    <t>201905110103</t>
  </si>
  <si>
    <t>陆旭辉</t>
  </si>
  <si>
    <t>6#B</t>
  </si>
  <si>
    <t>237</t>
  </si>
  <si>
    <t>抽烟</t>
  </si>
  <si>
    <t>2021-04-22</t>
  </si>
  <si>
    <t>2019055113</t>
  </si>
  <si>
    <t>汽修1931卓越班</t>
  </si>
  <si>
    <t>刘光跃</t>
  </si>
  <si>
    <t>5#B</t>
  </si>
  <si>
    <t>319</t>
  </si>
  <si>
    <t>4</t>
  </si>
  <si>
    <t>私养宠物</t>
  </si>
  <si>
    <t>2021-04-20</t>
  </si>
  <si>
    <t>202002120127</t>
  </si>
  <si>
    <t>焊接(3+2)2021</t>
  </si>
  <si>
    <t>夏爽</t>
  </si>
  <si>
    <t>2020级</t>
  </si>
  <si>
    <t>4#A</t>
  </si>
  <si>
    <t>204</t>
  </si>
  <si>
    <t>2</t>
  </si>
  <si>
    <t>违章使用电器</t>
  </si>
  <si>
    <t>2015086533</t>
  </si>
  <si>
    <t>506</t>
  </si>
  <si>
    <t>3</t>
  </si>
  <si>
    <t>晚归</t>
  </si>
  <si>
    <t>陈昊南</t>
  </si>
  <si>
    <t>202001170209</t>
  </si>
  <si>
    <t>教学楼吸烟</t>
  </si>
  <si>
    <t>202001170149</t>
  </si>
  <si>
    <t>刊头（20）</t>
  </si>
  <si>
    <t>版面（20）</t>
  </si>
  <si>
    <t>主题（20）</t>
  </si>
  <si>
    <t>文字（20）</t>
  </si>
  <si>
    <t>班级特色（20）</t>
  </si>
  <si>
    <t>合计</t>
  </si>
  <si>
    <t>第9周材料上交详细表</t>
  </si>
  <si>
    <t>详情</t>
  </si>
  <si>
    <t>三会一课
（扣分）</t>
  </si>
  <si>
    <t>三会一课
（得分）</t>
  </si>
  <si>
    <t>第9周参与活动详细表</t>
  </si>
  <si>
    <t xml:space="preserve">        
       考核项目
班级
</t>
  </si>
  <si>
    <r>
      <rPr>
        <sz val="14"/>
        <color theme="1"/>
        <rFont val="宋体"/>
        <family val="3"/>
        <charset val="134"/>
        <scheme val="minor"/>
      </rPr>
      <t>汽卓1</t>
    </r>
    <r>
      <rPr>
        <sz val="14"/>
        <color theme="1"/>
        <rFont val="宋体"/>
        <family val="3"/>
        <charset val="134"/>
        <scheme val="minor"/>
      </rPr>
      <t>931</t>
    </r>
  </si>
  <si>
    <t>本周的流动红旗班级：焊接1931，云计算1911，焊接1911，物联网1921、物联网1911</t>
    <phoneticPr fontId="39" type="noConversion"/>
  </si>
  <si>
    <t>第9周课堂反馈表</t>
    <phoneticPr fontId="39" type="noConversion"/>
  </si>
  <si>
    <t>第9周宿舍纪律详细表</t>
    <phoneticPr fontId="39" type="noConversion"/>
  </si>
  <si>
    <t>第9周文明礼仪详细表</t>
    <phoneticPr fontId="39" type="noConversion"/>
  </si>
  <si>
    <t>第9周班级宣传详细表</t>
    <phoneticPr fontId="39" type="noConversion"/>
  </si>
  <si>
    <t>智造学院2020-2021-1学期第 9  周（4月18日——4月23日）班级考核数据</t>
    <phoneticPr fontId="39" type="noConversion"/>
  </si>
  <si>
    <t>班级</t>
    <phoneticPr fontId="41" type="noConversion"/>
  </si>
  <si>
    <t>姓名</t>
    <phoneticPr fontId="41" type="noConversion"/>
  </si>
  <si>
    <t>备注</t>
    <phoneticPr fontId="41" type="noConversion"/>
  </si>
  <si>
    <t>日期</t>
    <phoneticPr fontId="41" type="noConversion"/>
  </si>
  <si>
    <t>扣分</t>
    <phoneticPr fontId="41" type="noConversion"/>
  </si>
  <si>
    <t>总计</t>
    <phoneticPr fontId="41" type="noConversion"/>
  </si>
  <si>
    <t>软件2013</t>
    <phoneticPr fontId="41" type="noConversion"/>
  </si>
  <si>
    <t>陈勇臻</t>
    <phoneticPr fontId="41" type="noConversion"/>
  </si>
  <si>
    <t>旷课</t>
    <phoneticPr fontId="41" type="noConversion"/>
  </si>
  <si>
    <t>周日</t>
    <phoneticPr fontId="41" type="noConversion"/>
  </si>
  <si>
    <t>徐云帆</t>
    <phoneticPr fontId="41" type="noConversion"/>
  </si>
  <si>
    <t>周涛</t>
    <phoneticPr fontId="41" type="noConversion"/>
  </si>
  <si>
    <t>周一</t>
    <phoneticPr fontId="41" type="noConversion"/>
  </si>
  <si>
    <t>张钧韦</t>
    <phoneticPr fontId="41" type="noConversion"/>
  </si>
  <si>
    <t>周二</t>
    <phoneticPr fontId="41" type="noConversion"/>
  </si>
  <si>
    <t>葛鹏程</t>
    <phoneticPr fontId="41" type="noConversion"/>
  </si>
  <si>
    <t>周三</t>
    <phoneticPr fontId="41" type="noConversion"/>
  </si>
  <si>
    <t>周五</t>
    <phoneticPr fontId="41" type="noConversion"/>
  </si>
  <si>
    <t>全班</t>
    <phoneticPr fontId="41" type="noConversion"/>
  </si>
  <si>
    <t>吵闹</t>
    <phoneticPr fontId="41" type="noConversion"/>
  </si>
  <si>
    <t>周四</t>
    <phoneticPr fontId="41" type="noConversion"/>
  </si>
  <si>
    <t>袁露露</t>
    <phoneticPr fontId="41" type="noConversion"/>
  </si>
  <si>
    <t>理化测试2011</t>
    <phoneticPr fontId="41" type="noConversion"/>
  </si>
  <si>
    <t>宋青云</t>
    <phoneticPr fontId="41" type="noConversion"/>
  </si>
  <si>
    <t>一个</t>
    <phoneticPr fontId="41" type="noConversion"/>
  </si>
  <si>
    <t>迟到</t>
    <phoneticPr fontId="41" type="noConversion"/>
  </si>
  <si>
    <t>五个</t>
    <phoneticPr fontId="41" type="noConversion"/>
  </si>
  <si>
    <t>王浩名</t>
    <phoneticPr fontId="41" type="noConversion"/>
  </si>
  <si>
    <t>刘心宇</t>
    <phoneticPr fontId="41" type="noConversion"/>
  </si>
  <si>
    <t>四个</t>
    <phoneticPr fontId="41" type="noConversion"/>
  </si>
  <si>
    <t>戴耳机</t>
    <phoneticPr fontId="41" type="noConversion"/>
  </si>
  <si>
    <t>王俊童</t>
    <phoneticPr fontId="41" type="noConversion"/>
  </si>
  <si>
    <t>汽修2013</t>
    <phoneticPr fontId="41" type="noConversion"/>
  </si>
  <si>
    <t>蔡祺耀</t>
    <phoneticPr fontId="41" type="noConversion"/>
  </si>
  <si>
    <t>李闯</t>
    <phoneticPr fontId="41" type="noConversion"/>
  </si>
  <si>
    <t>刘宇</t>
    <phoneticPr fontId="41" type="noConversion"/>
  </si>
  <si>
    <t>张驰</t>
    <phoneticPr fontId="41" type="noConversion"/>
  </si>
  <si>
    <t>焊接2021</t>
    <phoneticPr fontId="41" type="noConversion"/>
  </si>
  <si>
    <t>黄杰</t>
    <phoneticPr fontId="41" type="noConversion"/>
  </si>
  <si>
    <t>王腾广</t>
    <phoneticPr fontId="41" type="noConversion"/>
  </si>
  <si>
    <t>朱皓</t>
    <phoneticPr fontId="41" type="noConversion"/>
  </si>
  <si>
    <t>吴伟杰</t>
    <phoneticPr fontId="41" type="noConversion"/>
  </si>
  <si>
    <t>化工装备2011</t>
    <phoneticPr fontId="41" type="noConversion"/>
  </si>
  <si>
    <t>胡伟业</t>
    <phoneticPr fontId="41" type="noConversion"/>
  </si>
  <si>
    <t>朱明</t>
    <phoneticPr fontId="41" type="noConversion"/>
  </si>
  <si>
    <t>王俊</t>
    <phoneticPr fontId="41" type="noConversion"/>
  </si>
  <si>
    <t>沈中文</t>
    <phoneticPr fontId="41" type="noConversion"/>
  </si>
  <si>
    <t>陈宇恒</t>
    <phoneticPr fontId="41" type="noConversion"/>
  </si>
  <si>
    <t>刘钦杉</t>
    <phoneticPr fontId="41" type="noConversion"/>
  </si>
  <si>
    <t>汪孟天</t>
    <phoneticPr fontId="41" type="noConversion"/>
  </si>
  <si>
    <t>戴影</t>
    <phoneticPr fontId="41" type="noConversion"/>
  </si>
  <si>
    <t>龚家云</t>
    <phoneticPr fontId="41" type="noConversion"/>
  </si>
  <si>
    <t>机械电子2011</t>
    <phoneticPr fontId="41" type="noConversion"/>
  </si>
  <si>
    <t>孙勇</t>
    <phoneticPr fontId="41" type="noConversion"/>
  </si>
  <si>
    <t>朱佳旺</t>
    <phoneticPr fontId="41" type="noConversion"/>
  </si>
  <si>
    <t>王锐</t>
    <phoneticPr fontId="41" type="noConversion"/>
  </si>
  <si>
    <t>王帅琦</t>
    <phoneticPr fontId="41" type="noConversion"/>
  </si>
  <si>
    <t>软件2023</t>
    <phoneticPr fontId="41" type="noConversion"/>
  </si>
  <si>
    <t>张康康</t>
    <phoneticPr fontId="41" type="noConversion"/>
  </si>
  <si>
    <t>石治远</t>
    <phoneticPr fontId="41" type="noConversion"/>
  </si>
  <si>
    <t>单志超</t>
    <phoneticPr fontId="41" type="noConversion"/>
  </si>
  <si>
    <t>李金鑫</t>
    <phoneticPr fontId="41" type="noConversion"/>
  </si>
  <si>
    <t>唐震寰</t>
    <phoneticPr fontId="41" type="noConversion"/>
  </si>
  <si>
    <t>冯敏轩</t>
    <phoneticPr fontId="41" type="noConversion"/>
  </si>
  <si>
    <t>吕飞</t>
    <phoneticPr fontId="41" type="noConversion"/>
  </si>
  <si>
    <t>物联网2013</t>
    <phoneticPr fontId="41" type="noConversion"/>
  </si>
  <si>
    <t>徐磊</t>
    <phoneticPr fontId="41" type="noConversion"/>
  </si>
  <si>
    <t>物联网2021</t>
    <phoneticPr fontId="41" type="noConversion"/>
  </si>
  <si>
    <t>方达</t>
    <phoneticPr fontId="41" type="noConversion"/>
  </si>
  <si>
    <t>张传林</t>
    <phoneticPr fontId="41" type="noConversion"/>
  </si>
  <si>
    <t>郭彪</t>
    <phoneticPr fontId="41" type="noConversion"/>
  </si>
  <si>
    <t>玩电脑</t>
    <phoneticPr fontId="41" type="noConversion"/>
  </si>
  <si>
    <t>机电2031</t>
    <phoneticPr fontId="41" type="noConversion"/>
  </si>
  <si>
    <t>黄品臻</t>
    <phoneticPr fontId="41" type="noConversion"/>
  </si>
  <si>
    <t>崔可凡</t>
    <phoneticPr fontId="41" type="noConversion"/>
  </si>
  <si>
    <t>物联网2023</t>
    <phoneticPr fontId="41" type="noConversion"/>
  </si>
  <si>
    <t>史雨轩</t>
    <phoneticPr fontId="41" type="noConversion"/>
  </si>
  <si>
    <t>张泽楷</t>
    <phoneticPr fontId="41" type="noConversion"/>
  </si>
  <si>
    <t>王敏涛</t>
    <phoneticPr fontId="41" type="noConversion"/>
  </si>
  <si>
    <t>徐成洪</t>
    <phoneticPr fontId="41" type="noConversion"/>
  </si>
  <si>
    <t>提前拿手机</t>
    <phoneticPr fontId="41" type="noConversion"/>
  </si>
  <si>
    <t>机电2011</t>
    <phoneticPr fontId="41" type="noConversion"/>
  </si>
  <si>
    <t>焊接2013</t>
    <phoneticPr fontId="41" type="noConversion"/>
  </si>
  <si>
    <t>方正</t>
    <phoneticPr fontId="41" type="noConversion"/>
  </si>
  <si>
    <t>史德玉</t>
    <phoneticPr fontId="41" type="noConversion"/>
  </si>
  <si>
    <t>黄桂华</t>
    <phoneticPr fontId="41" type="noConversion"/>
  </si>
  <si>
    <t>化工装备2013</t>
    <phoneticPr fontId="41" type="noConversion"/>
  </si>
  <si>
    <t>物联网2011</t>
    <phoneticPr fontId="41" type="noConversion"/>
  </si>
  <si>
    <t>朱浩然</t>
    <phoneticPr fontId="41" type="noConversion"/>
  </si>
  <si>
    <t>玩手机</t>
    <phoneticPr fontId="41" type="noConversion"/>
  </si>
  <si>
    <t>刘天赐</t>
    <phoneticPr fontId="41" type="noConversion"/>
  </si>
  <si>
    <t>大数据2021</t>
    <phoneticPr fontId="41" type="noConversion"/>
  </si>
  <si>
    <t>云计算2011</t>
    <phoneticPr fontId="41" type="noConversion"/>
  </si>
  <si>
    <t>早退</t>
    <phoneticPr fontId="41" type="noConversion"/>
  </si>
  <si>
    <t>机电2021</t>
    <phoneticPr fontId="41" type="noConversion"/>
  </si>
  <si>
    <t>汽修2011</t>
    <phoneticPr fontId="41" type="noConversion"/>
  </si>
  <si>
    <t>电气2021</t>
    <phoneticPr fontId="41" type="noConversion"/>
  </si>
  <si>
    <t>软件2011</t>
    <phoneticPr fontId="41" type="noConversion"/>
  </si>
  <si>
    <t>焊接2031</t>
    <phoneticPr fontId="41" type="noConversion"/>
  </si>
  <si>
    <t>电气2011</t>
    <phoneticPr fontId="41" type="noConversion"/>
  </si>
  <si>
    <t>巢阳</t>
    <phoneticPr fontId="41" type="noConversion"/>
  </si>
  <si>
    <t>软件2021</t>
    <phoneticPr fontId="41" type="noConversion"/>
  </si>
  <si>
    <t>高凯</t>
    <phoneticPr fontId="41" type="noConversion"/>
  </si>
  <si>
    <t>大数据2011</t>
    <phoneticPr fontId="41" type="noConversion"/>
  </si>
  <si>
    <t>机电2013</t>
    <phoneticPr fontId="41" type="noConversion"/>
  </si>
  <si>
    <t>电气2013</t>
    <phoneticPr fontId="41" type="noConversion"/>
  </si>
  <si>
    <t>焊接2011</t>
    <phoneticPr fontId="41" type="noConversion"/>
  </si>
  <si>
    <t>智能制造学院第9周早晚自习详情表</t>
    <phoneticPr fontId="4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</si>
</sst>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+0;\-0;0;@"/>
    <numFmt numFmtId="177" formatCode="0.00_);[Red]\(0.00\)"/>
    <numFmt numFmtId="178" formatCode="0_ "/>
    <numFmt numFmtId="179" formatCode="0.00_ "/>
    <numFmt numFmtId="180" formatCode="0_);[Red]\(0\)"/>
    <numFmt numFmtId="181" formatCode="yyyy\-mm\-dd;@"/>
  </numFmts>
  <fonts count="42">
    <font>
      <sz val="12"/>
      <name val="宋体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2"/>
      <name val="瀹嬩綋"/>
      <charset val="134"/>
    </font>
    <font>
      <sz val="12"/>
      <color indexed="8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sz val="12"/>
      <color rgb="FF000000"/>
      <name val="等线"/>
      <family val="3"/>
      <charset val="134"/>
    </font>
    <font>
      <sz val="12"/>
      <name val="宋体"/>
      <family val="3"/>
      <charset val="134"/>
      <scheme val="minor"/>
    </font>
    <font>
      <sz val="11"/>
      <name val="Tahoma"/>
      <family val="2"/>
    </font>
    <font>
      <sz val="36"/>
      <name val="等线"/>
      <family val="3"/>
      <charset val="134"/>
    </font>
    <font>
      <sz val="11"/>
      <name val="等线"/>
      <family val="3"/>
      <charset val="134"/>
    </font>
    <font>
      <sz val="11"/>
      <name val="宋体"/>
      <family val="3"/>
      <charset val="134"/>
    </font>
    <font>
      <sz val="11"/>
      <color rgb="FFFF0000"/>
      <name val="Tahoma"/>
      <family val="2"/>
    </font>
    <font>
      <sz val="11"/>
      <color rgb="FFFF0000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family val="3"/>
      <charset val="134"/>
    </font>
    <font>
      <b/>
      <sz val="12"/>
      <color rgb="FFFF000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color theme="1"/>
      <name val="方正粗黑宋简体"/>
      <family val="3"/>
      <charset val="134"/>
    </font>
    <font>
      <sz val="9"/>
      <name val="宋体"/>
      <family val="3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D3D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 applyBorder="0">
      <alignment vertical="center"/>
    </xf>
    <xf numFmtId="9" fontId="38" fillId="0" borderId="0" applyFont="0" applyFill="0" applyBorder="0" applyAlignment="0" applyProtection="0">
      <alignment vertical="center"/>
    </xf>
    <xf numFmtId="0" fontId="36" fillId="23" borderId="0" applyBorder="0">
      <alignment vertical="top"/>
      <protection locked="0"/>
    </xf>
    <xf numFmtId="0" fontId="36" fillId="23" borderId="0" applyBorder="0">
      <protection locked="0"/>
    </xf>
  </cellStyleXfs>
  <cellXfs count="3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178" fontId="4" fillId="3" borderId="4" xfId="0" applyNumberFormat="1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179" fontId="4" fillId="5" borderId="4" xfId="0" applyNumberFormat="1" applyFont="1" applyFill="1" applyBorder="1" applyAlignment="1" applyProtection="1">
      <alignment horizontal="center" vertical="center"/>
      <protection locked="0"/>
    </xf>
    <xf numFmtId="178" fontId="4" fillId="4" borderId="5" xfId="0" applyNumberFormat="1" applyFont="1" applyFill="1" applyBorder="1" applyAlignment="1" applyProtection="1">
      <alignment horizontal="center" vertical="center"/>
      <protection locked="0"/>
    </xf>
    <xf numFmtId="178" fontId="4" fillId="4" borderId="4" xfId="0" applyNumberFormat="1" applyFont="1" applyFill="1" applyBorder="1" applyAlignment="1" applyProtection="1">
      <alignment horizontal="center" vertical="center"/>
      <protection locked="0"/>
    </xf>
    <xf numFmtId="178" fontId="4" fillId="4" borderId="6" xfId="0" applyNumberFormat="1" applyFont="1" applyFill="1" applyBorder="1" applyAlignment="1" applyProtection="1">
      <alignment horizontal="center" vertical="center"/>
      <protection locked="0"/>
    </xf>
    <xf numFmtId="178" fontId="4" fillId="4" borderId="2" xfId="0" applyNumberFormat="1" applyFont="1" applyFill="1" applyBorder="1" applyAlignment="1" applyProtection="1">
      <alignment horizontal="center" vertical="center"/>
      <protection locked="0"/>
    </xf>
    <xf numFmtId="179" fontId="4" fillId="5" borderId="7" xfId="0" applyNumberFormat="1" applyFont="1" applyFill="1" applyBorder="1" applyAlignment="1" applyProtection="1">
      <alignment horizontal="center" vertical="center"/>
      <protection locked="0"/>
    </xf>
    <xf numFmtId="179" fontId="4" fillId="5" borderId="8" xfId="0" applyNumberFormat="1" applyFont="1" applyFill="1" applyBorder="1" applyAlignment="1" applyProtection="1">
      <alignment horizontal="center" vertical="center"/>
      <protection locked="0"/>
    </xf>
    <xf numFmtId="179" fontId="4" fillId="5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9" fontId="6" fillId="2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78" fontId="2" fillId="3" borderId="4" xfId="0" applyNumberFormat="1" applyFont="1" applyFill="1" applyBorder="1" applyAlignment="1">
      <alignment horizontal="center"/>
    </xf>
    <xf numFmtId="178" fontId="2" fillId="8" borderId="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9" fontId="12" fillId="0" borderId="2" xfId="0" applyNumberFormat="1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180" fontId="4" fillId="10" borderId="2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180" fontId="4" fillId="10" borderId="3" xfId="0" applyNumberFormat="1" applyFont="1" applyFill="1" applyBorder="1" applyAlignment="1">
      <alignment horizontal="center" vertical="center"/>
    </xf>
    <xf numFmtId="180" fontId="14" fillId="10" borderId="2" xfId="0" applyNumberFormat="1" applyFont="1" applyFill="1" applyBorder="1" applyAlignment="1">
      <alignment horizontal="center" vertical="center" wrapText="1"/>
    </xf>
    <xf numFmtId="180" fontId="4" fillId="10" borderId="17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 vertical="center"/>
    </xf>
    <xf numFmtId="178" fontId="3" fillId="10" borderId="2" xfId="0" applyNumberFormat="1" applyFont="1" applyFill="1" applyBorder="1" applyAlignment="1">
      <alignment horizontal="center"/>
    </xf>
    <xf numFmtId="180" fontId="16" fillId="10" borderId="2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vertical="center"/>
    </xf>
    <xf numFmtId="0" fontId="0" fillId="10" borderId="2" xfId="0" applyFont="1" applyFill="1" applyBorder="1" applyAlignment="1">
      <alignment vertical="center"/>
    </xf>
    <xf numFmtId="180" fontId="18" fillId="10" borderId="2" xfId="0" applyNumberFormat="1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 wrapText="1"/>
    </xf>
    <xf numFmtId="178" fontId="18" fillId="12" borderId="2" xfId="0" applyNumberFormat="1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vertical="center"/>
    </xf>
    <xf numFmtId="0" fontId="0" fillId="11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 wrapText="1"/>
    </xf>
    <xf numFmtId="178" fontId="8" fillId="12" borderId="2" xfId="0" applyNumberFormat="1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vertical="center"/>
    </xf>
    <xf numFmtId="0" fontId="8" fillId="11" borderId="2" xfId="0" applyFont="1" applyFill="1" applyBorder="1" applyAlignment="1">
      <alignment horizontal="right" vertical="center"/>
    </xf>
    <xf numFmtId="0" fontId="0" fillId="14" borderId="2" xfId="0" applyFont="1" applyFill="1" applyBorder="1" applyAlignment="1">
      <alignment horizontal="center" vertical="center" wrapText="1"/>
    </xf>
    <xf numFmtId="178" fontId="4" fillId="14" borderId="2" xfId="0" applyNumberFormat="1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vertical="center"/>
    </xf>
    <xf numFmtId="0" fontId="0" fillId="14" borderId="2" xfId="0" applyFont="1" applyFill="1" applyBorder="1" applyAlignment="1">
      <alignment horizontal="center" vertical="center"/>
    </xf>
    <xf numFmtId="178" fontId="8" fillId="14" borderId="2" xfId="0" applyNumberFormat="1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/>
    </xf>
    <xf numFmtId="178" fontId="0" fillId="14" borderId="2" xfId="0" applyNumberFormat="1" applyFont="1" applyFill="1" applyBorder="1" applyAlignment="1">
      <alignment horizontal="center" vertical="center" wrapText="1"/>
    </xf>
    <xf numFmtId="9" fontId="0" fillId="14" borderId="2" xfId="0" applyNumberFormat="1" applyFont="1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/>
    </xf>
    <xf numFmtId="180" fontId="4" fillId="15" borderId="2" xfId="0" applyNumberFormat="1" applyFont="1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179" fontId="4" fillId="16" borderId="4" xfId="0" applyNumberFormat="1" applyFont="1" applyFill="1" applyBorder="1" applyAlignment="1" applyProtection="1">
      <alignment horizontal="center" vertical="center"/>
      <protection locked="0"/>
    </xf>
    <xf numFmtId="178" fontId="0" fillId="16" borderId="2" xfId="0" applyNumberFormat="1" applyFont="1" applyFill="1" applyBorder="1" applyAlignment="1">
      <alignment horizontal="center" vertical="center"/>
    </xf>
    <xf numFmtId="179" fontId="4" fillId="16" borderId="7" xfId="0" applyNumberFormat="1" applyFont="1" applyFill="1" applyBorder="1" applyAlignment="1" applyProtection="1">
      <alignment horizontal="center" vertical="center"/>
      <protection locked="0"/>
    </xf>
    <xf numFmtId="179" fontId="4" fillId="16" borderId="8" xfId="0" applyNumberFormat="1" applyFont="1" applyFill="1" applyBorder="1" applyAlignment="1" applyProtection="1">
      <alignment horizontal="center" vertical="center"/>
      <protection locked="0"/>
    </xf>
    <xf numFmtId="179" fontId="4" fillId="16" borderId="9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21" fillId="0" borderId="2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28" fillId="18" borderId="2" xfId="0" applyFont="1" applyFill="1" applyBorder="1" applyAlignment="1">
      <alignment horizontal="center" vertical="center"/>
    </xf>
    <xf numFmtId="0" fontId="26" fillId="18" borderId="2" xfId="0" applyFont="1" applyFill="1" applyBorder="1" applyAlignment="1">
      <alignment horizontal="center" vertical="center"/>
    </xf>
    <xf numFmtId="0" fontId="22" fillId="18" borderId="2" xfId="0" applyFont="1" applyFill="1" applyBorder="1" applyAlignment="1">
      <alignment horizontal="center" vertical="center"/>
    </xf>
    <xf numFmtId="49" fontId="28" fillId="18" borderId="2" xfId="0" applyNumberFormat="1" applyFont="1" applyFill="1" applyBorder="1" applyAlignment="1">
      <alignment horizontal="center" vertical="center"/>
    </xf>
    <xf numFmtId="49" fontId="22" fillId="18" borderId="2" xfId="0" applyNumberFormat="1" applyFont="1" applyFill="1" applyBorder="1" applyAlignment="1">
      <alignment horizontal="center" vertical="center"/>
    </xf>
    <xf numFmtId="0" fontId="26" fillId="19" borderId="2" xfId="0" applyFont="1" applyFill="1" applyBorder="1" applyAlignment="1">
      <alignment horizontal="center" vertical="center"/>
    </xf>
    <xf numFmtId="0" fontId="2" fillId="19" borderId="2" xfId="0" applyFont="1" applyFill="1" applyBorder="1" applyAlignment="1">
      <alignment horizontal="center" vertical="center"/>
    </xf>
    <xf numFmtId="0" fontId="8" fillId="0" borderId="0" xfId="0" applyFont="1" applyFill="1" applyAlignment="1"/>
    <xf numFmtId="177" fontId="0" fillId="0" borderId="0" xfId="0" applyNumberFormat="1">
      <alignment vertical="center"/>
    </xf>
    <xf numFmtId="0" fontId="31" fillId="0" borderId="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180" fontId="4" fillId="2" borderId="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177" fontId="31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8" fontId="2" fillId="2" borderId="4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178" fontId="4" fillId="2" borderId="4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177" fontId="0" fillId="21" borderId="2" xfId="0" applyNumberFormat="1" applyFill="1" applyBorder="1" applyAlignment="1">
      <alignment horizontal="center" vertical="center"/>
    </xf>
    <xf numFmtId="177" fontId="33" fillId="0" borderId="0" xfId="0" applyNumberFormat="1" applyFont="1" applyAlignment="1">
      <alignment horizontal="left" vertical="center"/>
    </xf>
    <xf numFmtId="0" fontId="8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77" fontId="31" fillId="0" borderId="2" xfId="0" applyNumberFormat="1" applyFont="1" applyBorder="1" applyAlignment="1">
      <alignment horizontal="center" vertical="center" wrapText="1"/>
    </xf>
    <xf numFmtId="0" fontId="35" fillId="22" borderId="2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1" applyNumberFormat="1" applyFont="1" applyFill="1" applyAlignment="1" applyProtection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/>
    </xf>
    <xf numFmtId="178" fontId="4" fillId="0" borderId="2" xfId="1" applyNumberFormat="1" applyFont="1" applyFill="1" applyBorder="1" applyAlignment="1" applyProtection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0" fontId="0" fillId="0" borderId="2" xfId="0" quotePrefix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179" fontId="34" fillId="4" borderId="4" xfId="0" applyNumberFormat="1" applyFont="1" applyFill="1" applyBorder="1" applyAlignment="1" applyProtection="1">
      <alignment horizontal="center" vertical="center"/>
      <protection locked="0"/>
    </xf>
    <xf numFmtId="0" fontId="0" fillId="21" borderId="2" xfId="0" applyFill="1" applyBorder="1" applyAlignment="1">
      <alignment horizontal="center" vertical="center"/>
    </xf>
    <xf numFmtId="0" fontId="34" fillId="21" borderId="4" xfId="0" applyFont="1" applyFill="1" applyBorder="1" applyAlignment="1" applyProtection="1">
      <alignment horizontal="center" vertical="center"/>
      <protection locked="0"/>
    </xf>
    <xf numFmtId="179" fontId="34" fillId="4" borderId="7" xfId="0" applyNumberFormat="1" applyFont="1" applyFill="1" applyBorder="1" applyAlignment="1" applyProtection="1">
      <alignment horizontal="center" vertical="center"/>
      <protection locked="0"/>
    </xf>
    <xf numFmtId="179" fontId="34" fillId="4" borderId="8" xfId="0" applyNumberFormat="1" applyFont="1" applyFill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>
      <alignment horizontal="center" vertical="center"/>
    </xf>
    <xf numFmtId="179" fontId="34" fillId="4" borderId="9" xfId="0" applyNumberFormat="1" applyFont="1" applyFill="1" applyBorder="1" applyAlignment="1" applyProtection="1">
      <alignment horizontal="center" vertical="center"/>
      <protection locked="0"/>
    </xf>
    <xf numFmtId="0" fontId="34" fillId="21" borderId="4" xfId="0" applyFont="1" applyFill="1" applyBorder="1" applyAlignment="1" applyProtection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0" fillId="18" borderId="2" xfId="0" applyFill="1" applyBorder="1" applyAlignment="1">
      <alignment horizontal="center"/>
    </xf>
    <xf numFmtId="0" fontId="0" fillId="19" borderId="2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49" fontId="0" fillId="20" borderId="2" xfId="0" applyNumberFormat="1" applyFill="1" applyBorder="1" applyAlignment="1">
      <alignment horizontal="center" vertical="center" wrapText="1"/>
    </xf>
    <xf numFmtId="0" fontId="0" fillId="20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28" fillId="24" borderId="2" xfId="0" applyFont="1" applyFill="1" applyBorder="1" applyAlignment="1">
      <alignment horizontal="center" vertical="center"/>
    </xf>
    <xf numFmtId="0" fontId="0" fillId="24" borderId="2" xfId="0" applyFill="1" applyBorder="1" applyAlignment="1">
      <alignment horizontal="center" vertical="center"/>
    </xf>
    <xf numFmtId="0" fontId="0" fillId="24" borderId="2" xfId="0" applyFill="1" applyBorder="1" applyAlignment="1">
      <alignment horizontal="center"/>
    </xf>
    <xf numFmtId="10" fontId="0" fillId="24" borderId="2" xfId="0" applyNumberFormat="1" applyFill="1" applyBorder="1" applyAlignment="1">
      <alignment horizontal="center"/>
    </xf>
    <xf numFmtId="0" fontId="0" fillId="0" borderId="0" xfId="0" applyAlignment="1"/>
    <xf numFmtId="0" fontId="26" fillId="24" borderId="2" xfId="0" applyFont="1" applyFill="1" applyBorder="1" applyAlignment="1">
      <alignment horizontal="center" vertical="center"/>
    </xf>
    <xf numFmtId="0" fontId="22" fillId="24" borderId="2" xfId="0" applyFont="1" applyFill="1" applyBorder="1" applyAlignment="1">
      <alignment horizontal="center" vertical="center"/>
    </xf>
    <xf numFmtId="0" fontId="29" fillId="24" borderId="2" xfId="0" applyFont="1" applyFill="1" applyBorder="1" applyAlignment="1">
      <alignment horizontal="center"/>
    </xf>
    <xf numFmtId="49" fontId="28" fillId="24" borderId="2" xfId="0" applyNumberFormat="1" applyFont="1" applyFill="1" applyBorder="1" applyAlignment="1">
      <alignment horizontal="center" vertical="center"/>
    </xf>
    <xf numFmtId="49" fontId="22" fillId="24" borderId="2" xfId="0" applyNumberFormat="1" applyFont="1" applyFill="1" applyBorder="1" applyAlignment="1">
      <alignment horizontal="center" vertical="center"/>
    </xf>
    <xf numFmtId="0" fontId="38" fillId="19" borderId="2" xfId="0" applyFont="1" applyFill="1" applyBorder="1" applyAlignment="1">
      <alignment horizontal="center" vertical="center"/>
    </xf>
    <xf numFmtId="0" fontId="38" fillId="19" borderId="2" xfId="0" applyFont="1" applyFill="1" applyBorder="1" applyAlignment="1">
      <alignment horizontal="center"/>
    </xf>
    <xf numFmtId="10" fontId="38" fillId="19" borderId="2" xfId="0" applyNumberFormat="1" applyFont="1" applyFill="1" applyBorder="1" applyAlignment="1">
      <alignment horizontal="center"/>
    </xf>
    <xf numFmtId="10" fontId="0" fillId="20" borderId="2" xfId="0" applyNumberFormat="1" applyFill="1" applyBorder="1" applyAlignment="1">
      <alignment horizontal="center"/>
    </xf>
    <xf numFmtId="2" fontId="8" fillId="21" borderId="2" xfId="0" applyNumberFormat="1" applyFont="1" applyFill="1" applyBorder="1" applyAlignment="1">
      <alignment horizontal="center" vertical="center"/>
    </xf>
    <xf numFmtId="0" fontId="0" fillId="21" borderId="2" xfId="0" applyFont="1" applyFill="1" applyBorder="1" applyAlignment="1">
      <alignment horizontal="center" vertical="center"/>
    </xf>
    <xf numFmtId="180" fontId="4" fillId="21" borderId="2" xfId="0" applyNumberFormat="1" applyFont="1" applyFill="1" applyBorder="1" applyAlignment="1">
      <alignment horizontal="center" vertical="center"/>
    </xf>
    <xf numFmtId="178" fontId="2" fillId="21" borderId="4" xfId="0" applyNumberFormat="1" applyFont="1" applyFill="1" applyBorder="1" applyAlignment="1">
      <alignment horizontal="center"/>
    </xf>
    <xf numFmtId="0" fontId="7" fillId="21" borderId="11" xfId="0" applyFont="1" applyFill="1" applyBorder="1" applyAlignment="1">
      <alignment horizontal="center" vertical="center"/>
    </xf>
    <xf numFmtId="178" fontId="4" fillId="21" borderId="4" xfId="0" applyNumberFormat="1" applyFont="1" applyFill="1" applyBorder="1" applyAlignment="1">
      <alignment horizontal="center"/>
    </xf>
    <xf numFmtId="49" fontId="8" fillId="21" borderId="2" xfId="0" applyNumberFormat="1" applyFont="1" applyFill="1" applyBorder="1" applyAlignment="1">
      <alignment horizontal="center" vertical="center" wrapText="1"/>
    </xf>
    <xf numFmtId="0" fontId="34" fillId="21" borderId="4" xfId="0" applyFont="1" applyFill="1" applyBorder="1" applyAlignment="1">
      <alignment horizontal="center"/>
    </xf>
    <xf numFmtId="180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181" fontId="8" fillId="0" borderId="2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0" fillId="0" borderId="11" xfId="0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center" vertical="center" wrapText="1"/>
    </xf>
    <xf numFmtId="0" fontId="30" fillId="0" borderId="22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2" fillId="0" borderId="21" xfId="0" applyFont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9" fontId="4" fillId="10" borderId="3" xfId="0" applyNumberFormat="1" applyFont="1" applyFill="1" applyBorder="1" applyAlignment="1">
      <alignment horizontal="center" vertical="center"/>
    </xf>
    <xf numFmtId="9" fontId="4" fillId="10" borderId="15" xfId="0" applyNumberFormat="1" applyFont="1" applyFill="1" applyBorder="1" applyAlignment="1">
      <alignment horizontal="center" vertical="center"/>
    </xf>
    <xf numFmtId="9" fontId="4" fillId="10" borderId="16" xfId="0" applyNumberFormat="1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180" fontId="4" fillId="10" borderId="18" xfId="0" applyNumberFormat="1" applyFont="1" applyFill="1" applyBorder="1" applyAlignment="1">
      <alignment horizontal="center" vertical="center"/>
    </xf>
    <xf numFmtId="0" fontId="4" fillId="10" borderId="19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4" fillId="10" borderId="2" xfId="0" applyNumberFormat="1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15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 vertical="center" wrapText="1"/>
    </xf>
    <xf numFmtId="0" fontId="0" fillId="14" borderId="3" xfId="0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0" fillId="14" borderId="16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180" fontId="4" fillId="10" borderId="3" xfId="0" applyNumberFormat="1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0" fillId="11" borderId="16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11" borderId="15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center" vertical="center"/>
    </xf>
    <xf numFmtId="0" fontId="4" fillId="13" borderId="3" xfId="0" applyFont="1" applyFill="1" applyBorder="1" applyAlignment="1">
      <alignment horizontal="center" vertical="center"/>
    </xf>
    <xf numFmtId="0" fontId="4" fillId="13" borderId="15" xfId="0" applyFont="1" applyFill="1" applyBorder="1" applyAlignment="1">
      <alignment horizontal="center" vertical="center"/>
    </xf>
    <xf numFmtId="0" fontId="0" fillId="14" borderId="2" xfId="0" applyFont="1" applyFill="1" applyBorder="1" applyAlignment="1">
      <alignment horizontal="center" vertical="center"/>
    </xf>
    <xf numFmtId="0" fontId="0" fillId="14" borderId="3" xfId="0" applyFont="1" applyFill="1" applyBorder="1" applyAlignment="1">
      <alignment horizontal="center" vertical="center"/>
    </xf>
    <xf numFmtId="0" fontId="0" fillId="14" borderId="15" xfId="0" applyFont="1" applyFill="1" applyBorder="1" applyAlignment="1">
      <alignment horizontal="center" vertical="center"/>
    </xf>
    <xf numFmtId="0" fontId="0" fillId="14" borderId="16" xfId="0" applyFont="1" applyFill="1" applyBorder="1" applyAlignment="1">
      <alignment horizontal="center" vertical="center"/>
    </xf>
    <xf numFmtId="0" fontId="4" fillId="10" borderId="16" xfId="0" applyNumberFormat="1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/>
    </xf>
    <xf numFmtId="0" fontId="0" fillId="12" borderId="16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2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15" xfId="0" applyFont="1" applyFill="1" applyBorder="1" applyAlignment="1">
      <alignment horizontal="center" vertical="center"/>
    </xf>
    <xf numFmtId="0" fontId="4" fillId="10" borderId="15" xfId="0" applyNumberFormat="1" applyFont="1" applyFill="1" applyBorder="1" applyAlignment="1" applyProtection="1">
      <alignment horizontal="center" vertical="center"/>
    </xf>
    <xf numFmtId="10" fontId="4" fillId="10" borderId="15" xfId="0" applyNumberFormat="1" applyFont="1" applyFill="1" applyBorder="1" applyAlignment="1">
      <alignment horizontal="center" vertical="center"/>
    </xf>
    <xf numFmtId="9" fontId="4" fillId="10" borderId="3" xfId="1" applyFont="1" applyFill="1" applyBorder="1" applyAlignment="1">
      <alignment horizontal="center" vertical="center"/>
    </xf>
    <xf numFmtId="9" fontId="4" fillId="10" borderId="15" xfId="1" applyFont="1" applyFill="1" applyBorder="1" applyAlignment="1">
      <alignment horizontal="center" vertical="center"/>
    </xf>
    <xf numFmtId="9" fontId="4" fillId="10" borderId="16" xfId="1" applyFont="1" applyFill="1" applyBorder="1" applyAlignment="1">
      <alignment horizontal="center" vertical="center"/>
    </xf>
    <xf numFmtId="9" fontId="0" fillId="11" borderId="3" xfId="0" applyNumberFormat="1" applyFont="1" applyFill="1" applyBorder="1" applyAlignment="1">
      <alignment horizontal="center" vertical="center"/>
    </xf>
    <xf numFmtId="9" fontId="0" fillId="11" borderId="15" xfId="0" applyNumberFormat="1" applyFont="1" applyFill="1" applyBorder="1" applyAlignment="1">
      <alignment horizontal="center" vertical="center"/>
    </xf>
    <xf numFmtId="9" fontId="0" fillId="11" borderId="16" xfId="0" applyNumberFormat="1" applyFont="1" applyFill="1" applyBorder="1" applyAlignment="1">
      <alignment horizontal="center" vertical="center"/>
    </xf>
    <xf numFmtId="9" fontId="0" fillId="11" borderId="2" xfId="0" applyNumberFormat="1" applyFont="1" applyFill="1" applyBorder="1" applyAlignment="1">
      <alignment horizontal="center" vertical="center"/>
    </xf>
    <xf numFmtId="9" fontId="8" fillId="11" borderId="3" xfId="0" applyNumberFormat="1" applyFont="1" applyFill="1" applyBorder="1" applyAlignment="1">
      <alignment horizontal="center" vertical="center"/>
    </xf>
    <xf numFmtId="9" fontId="8" fillId="11" borderId="15" xfId="0" applyNumberFormat="1" applyFont="1" applyFill="1" applyBorder="1" applyAlignment="1">
      <alignment horizontal="center" vertical="center"/>
    </xf>
    <xf numFmtId="9" fontId="8" fillId="11" borderId="16" xfId="0" applyNumberFormat="1" applyFont="1" applyFill="1" applyBorder="1" applyAlignment="1">
      <alignment horizontal="center" vertical="center"/>
    </xf>
    <xf numFmtId="9" fontId="8" fillId="11" borderId="2" xfId="0" applyNumberFormat="1" applyFont="1" applyFill="1" applyBorder="1" applyAlignment="1">
      <alignment horizontal="center" vertical="center"/>
    </xf>
    <xf numFmtId="9" fontId="8" fillId="11" borderId="2" xfId="1" applyFont="1" applyFill="1" applyBorder="1" applyAlignment="1">
      <alignment horizontal="center" vertical="center"/>
    </xf>
    <xf numFmtId="9" fontId="8" fillId="11" borderId="3" xfId="1" applyFont="1" applyFill="1" applyBorder="1" applyAlignment="1">
      <alignment horizontal="center" vertical="center"/>
    </xf>
    <xf numFmtId="9" fontId="8" fillId="11" borderId="15" xfId="1" applyFont="1" applyFill="1" applyBorder="1" applyAlignment="1">
      <alignment horizontal="center" vertical="center"/>
    </xf>
    <xf numFmtId="9" fontId="8" fillId="11" borderId="16" xfId="1" applyFont="1" applyFill="1" applyBorder="1" applyAlignment="1">
      <alignment horizontal="center" vertical="center"/>
    </xf>
    <xf numFmtId="9" fontId="0" fillId="14" borderId="2" xfId="0" applyNumberFormat="1" applyFont="1" applyFill="1" applyBorder="1" applyAlignment="1">
      <alignment horizontal="center" vertical="center"/>
    </xf>
    <xf numFmtId="9" fontId="0" fillId="14" borderId="3" xfId="0" applyNumberFormat="1" applyFont="1" applyFill="1" applyBorder="1" applyAlignment="1">
      <alignment horizontal="center" vertical="center"/>
    </xf>
    <xf numFmtId="9" fontId="0" fillId="14" borderId="15" xfId="0" applyNumberFormat="1" applyFont="1" applyFill="1" applyBorder="1" applyAlignment="1">
      <alignment horizontal="center" vertical="center"/>
    </xf>
    <xf numFmtId="9" fontId="0" fillId="14" borderId="16" xfId="0" applyNumberFormat="1" applyFont="1" applyFill="1" applyBorder="1" applyAlignment="1">
      <alignment horizontal="center" vertical="center"/>
    </xf>
    <xf numFmtId="180" fontId="4" fillId="10" borderId="15" xfId="0" applyNumberFormat="1" applyFont="1" applyFill="1" applyBorder="1" applyAlignment="1">
      <alignment horizontal="center" vertical="center"/>
    </xf>
    <xf numFmtId="180" fontId="4" fillId="10" borderId="16" xfId="0" applyNumberFormat="1" applyFont="1" applyFill="1" applyBorder="1" applyAlignment="1">
      <alignment horizontal="center" vertical="center"/>
    </xf>
    <xf numFmtId="180" fontId="4" fillId="10" borderId="2" xfId="0" applyNumberFormat="1" applyFont="1" applyFill="1" applyBorder="1" applyAlignment="1">
      <alignment horizontal="center" vertical="center"/>
    </xf>
    <xf numFmtId="178" fontId="0" fillId="12" borderId="2" xfId="0" applyNumberFormat="1" applyFont="1" applyFill="1" applyBorder="1" applyAlignment="1">
      <alignment horizontal="center" vertical="center"/>
    </xf>
    <xf numFmtId="178" fontId="0" fillId="12" borderId="3" xfId="0" applyNumberFormat="1" applyFont="1" applyFill="1" applyBorder="1" applyAlignment="1">
      <alignment horizontal="center" vertical="center"/>
    </xf>
    <xf numFmtId="178" fontId="0" fillId="12" borderId="15" xfId="0" applyNumberFormat="1" applyFont="1" applyFill="1" applyBorder="1" applyAlignment="1">
      <alignment horizontal="center" vertical="center"/>
    </xf>
    <xf numFmtId="178" fontId="0" fillId="12" borderId="16" xfId="0" applyNumberFormat="1" applyFont="1" applyFill="1" applyBorder="1" applyAlignment="1">
      <alignment horizontal="center" vertical="center"/>
    </xf>
    <xf numFmtId="178" fontId="8" fillId="12" borderId="3" xfId="0" applyNumberFormat="1" applyFont="1" applyFill="1" applyBorder="1" applyAlignment="1">
      <alignment horizontal="center" vertical="center"/>
    </xf>
    <xf numFmtId="178" fontId="8" fillId="12" borderId="15" xfId="0" applyNumberFormat="1" applyFont="1" applyFill="1" applyBorder="1" applyAlignment="1">
      <alignment horizontal="center" vertical="center"/>
    </xf>
    <xf numFmtId="178" fontId="8" fillId="12" borderId="16" xfId="0" applyNumberFormat="1" applyFont="1" applyFill="1" applyBorder="1" applyAlignment="1">
      <alignment horizontal="center" vertical="center"/>
    </xf>
    <xf numFmtId="178" fontId="8" fillId="12" borderId="2" xfId="0" applyNumberFormat="1" applyFont="1" applyFill="1" applyBorder="1" applyAlignment="1">
      <alignment horizontal="center" vertical="center"/>
    </xf>
    <xf numFmtId="180" fontId="0" fillId="14" borderId="3" xfId="0" applyNumberFormat="1" applyFont="1" applyFill="1" applyBorder="1" applyAlignment="1">
      <alignment horizontal="center" vertical="center"/>
    </xf>
    <xf numFmtId="180" fontId="0" fillId="14" borderId="15" xfId="0" applyNumberFormat="1" applyFont="1" applyFill="1" applyBorder="1" applyAlignment="1">
      <alignment horizontal="center" vertical="center"/>
    </xf>
    <xf numFmtId="180" fontId="0" fillId="14" borderId="16" xfId="0" applyNumberFormat="1" applyFont="1" applyFill="1" applyBorder="1" applyAlignment="1">
      <alignment horizontal="center" vertical="center"/>
    </xf>
    <xf numFmtId="180" fontId="0" fillId="14" borderId="15" xfId="0" applyNumberFormat="1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</cellXfs>
  <cellStyles count="4">
    <cellStyle name="20% - 强调文字颜色 3 5 2 2 4 2" xfId="2" xr:uid="{00000000-0005-0000-0000-000012000000}"/>
    <cellStyle name="20% - 强调文字颜色 3 5 2 2 4 2 2" xfId="3" xr:uid="{00000000-0005-0000-0000-000032000000}"/>
    <cellStyle name="百分比" xfId="1" builtinId="5"/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"/>
  <sheetViews>
    <sheetView tabSelected="1" topLeftCell="A13" zoomScale="83" zoomScaleNormal="83" workbookViewId="0">
      <selection activeCell="A35" sqref="A35:O35"/>
    </sheetView>
  </sheetViews>
  <sheetFormatPr defaultColWidth="8.8984375" defaultRowHeight="15.6"/>
  <cols>
    <col min="1" max="1" width="4.8984375" style="1" customWidth="1"/>
    <col min="2" max="2" width="21.8984375" style="1" customWidth="1"/>
    <col min="3" max="3" width="10.296875" style="1" customWidth="1"/>
    <col min="4" max="4" width="11" style="1" customWidth="1"/>
    <col min="5" max="5" width="12.5" style="1" customWidth="1"/>
    <col min="6" max="6" width="11.19921875" style="1" customWidth="1"/>
    <col min="7" max="7" width="12.5" style="1" customWidth="1"/>
    <col min="8" max="9" width="10.8984375" style="1" customWidth="1"/>
    <col min="10" max="10" width="9.796875" style="1" customWidth="1"/>
    <col min="11" max="12" width="10.8984375" style="1" customWidth="1"/>
    <col min="13" max="13" width="13.69921875" style="133" customWidth="1"/>
    <col min="14" max="14" width="13.3984375" customWidth="1"/>
    <col min="15" max="15" width="58.59765625" customWidth="1"/>
  </cols>
  <sheetData>
    <row r="1" spans="1:15" s="132" customFormat="1" ht="40.049999999999997" customHeight="1">
      <c r="A1" s="218" t="s">
        <v>932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  <c r="L1" s="220"/>
      <c r="M1" s="220"/>
      <c r="N1" s="219"/>
      <c r="O1" s="221"/>
    </row>
    <row r="2" spans="1:15" ht="78" customHeight="1">
      <c r="A2" s="134" t="s">
        <v>0</v>
      </c>
      <c r="B2" s="135" t="s">
        <v>1</v>
      </c>
      <c r="C2" s="222" t="s">
        <v>2</v>
      </c>
      <c r="D2" s="223"/>
      <c r="E2" s="134" t="s">
        <v>3</v>
      </c>
      <c r="F2" s="134" t="s">
        <v>4</v>
      </c>
      <c r="G2" s="134" t="s">
        <v>5</v>
      </c>
      <c r="H2" s="134" t="s">
        <v>6</v>
      </c>
      <c r="I2" s="134" t="s">
        <v>7</v>
      </c>
      <c r="J2" s="134" t="s">
        <v>8</v>
      </c>
      <c r="K2" s="134" t="s">
        <v>9</v>
      </c>
      <c r="L2" s="134" t="s">
        <v>10</v>
      </c>
      <c r="M2" s="138" t="s">
        <v>11</v>
      </c>
      <c r="N2" s="134" t="s">
        <v>12</v>
      </c>
      <c r="O2" s="134" t="s">
        <v>13</v>
      </c>
    </row>
    <row r="3" spans="1:15" ht="37.049999999999997" customHeight="1">
      <c r="A3" s="5"/>
      <c r="B3" s="3"/>
      <c r="C3" s="134" t="s">
        <v>14</v>
      </c>
      <c r="D3" s="134" t="s">
        <v>15</v>
      </c>
      <c r="E3" s="3"/>
      <c r="F3" s="5"/>
      <c r="G3" s="5"/>
      <c r="H3" s="5"/>
      <c r="I3" s="5"/>
      <c r="J3" s="5"/>
      <c r="K3" s="139"/>
      <c r="L3" s="139"/>
      <c r="M3" s="140"/>
      <c r="N3" s="5"/>
      <c r="O3" s="139"/>
    </row>
    <row r="4" spans="1:15" ht="17.399999999999999">
      <c r="A4" s="5">
        <v>1</v>
      </c>
      <c r="B4" s="5" t="s">
        <v>16</v>
      </c>
      <c r="C4" s="123">
        <v>100</v>
      </c>
      <c r="D4" s="4">
        <v>25</v>
      </c>
      <c r="E4" s="6">
        <v>100</v>
      </c>
      <c r="F4" s="136">
        <v>70</v>
      </c>
      <c r="G4" s="4">
        <v>100</v>
      </c>
      <c r="H4" s="4">
        <v>100</v>
      </c>
      <c r="I4" s="141">
        <v>100</v>
      </c>
      <c r="J4" s="142">
        <v>100</v>
      </c>
      <c r="K4" s="143">
        <v>100</v>
      </c>
      <c r="L4" s="144">
        <v>100</v>
      </c>
      <c r="M4" s="140">
        <f t="shared" ref="M4:M13" si="0">SUM(C4:D4)*0.1+E4*0.1+F4*0.2+G4*0.2+H4*0.1+I4*0.05+J4*0.1+K4*0.05+L4*0.1</f>
        <v>96.5</v>
      </c>
      <c r="N4" s="145">
        <f t="shared" ref="N4:N13" si="1">RANK(M4,M$4:M$34)</f>
        <v>15</v>
      </c>
      <c r="O4" s="3"/>
    </row>
    <row r="5" spans="1:15" ht="17.399999999999999">
      <c r="A5" s="5">
        <v>2</v>
      </c>
      <c r="B5" s="5" t="s">
        <v>17</v>
      </c>
      <c r="C5" s="123">
        <v>70</v>
      </c>
      <c r="D5" s="4">
        <v>25</v>
      </c>
      <c r="E5" s="6">
        <v>77</v>
      </c>
      <c r="F5" s="136">
        <v>72.307692307692307</v>
      </c>
      <c r="G5" s="4">
        <v>100</v>
      </c>
      <c r="H5" s="4">
        <v>100</v>
      </c>
      <c r="I5" s="141">
        <v>100</v>
      </c>
      <c r="J5" s="142">
        <v>100</v>
      </c>
      <c r="K5" s="143">
        <v>100</v>
      </c>
      <c r="L5" s="144">
        <v>100</v>
      </c>
      <c r="M5" s="140">
        <f t="shared" si="0"/>
        <v>91.66153846153847</v>
      </c>
      <c r="N5" s="145">
        <f t="shared" si="1"/>
        <v>20</v>
      </c>
      <c r="O5" s="3"/>
    </row>
    <row r="6" spans="1:15" ht="17.399999999999999">
      <c r="A6" s="5">
        <v>3</v>
      </c>
      <c r="B6" s="5" t="s">
        <v>18</v>
      </c>
      <c r="C6" s="123">
        <v>95</v>
      </c>
      <c r="D6" s="4">
        <v>20</v>
      </c>
      <c r="E6" s="6">
        <v>100</v>
      </c>
      <c r="F6" s="136">
        <v>86.153846153846203</v>
      </c>
      <c r="G6" s="4">
        <v>100</v>
      </c>
      <c r="H6" s="4">
        <v>100</v>
      </c>
      <c r="I6" s="141">
        <v>100</v>
      </c>
      <c r="J6" s="142">
        <v>100</v>
      </c>
      <c r="K6" s="143">
        <v>100</v>
      </c>
      <c r="L6" s="144">
        <v>100</v>
      </c>
      <c r="M6" s="140">
        <f t="shared" si="0"/>
        <v>98.730769230769241</v>
      </c>
      <c r="N6" s="145">
        <f t="shared" si="1"/>
        <v>7</v>
      </c>
      <c r="O6" s="3"/>
    </row>
    <row r="7" spans="1:15" ht="17.399999999999999">
      <c r="A7" s="5">
        <v>4</v>
      </c>
      <c r="B7" s="5" t="s">
        <v>19</v>
      </c>
      <c r="C7" s="123">
        <v>100</v>
      </c>
      <c r="D7" s="4">
        <v>25</v>
      </c>
      <c r="E7" s="6">
        <v>100</v>
      </c>
      <c r="F7" s="136">
        <v>100</v>
      </c>
      <c r="G7" s="4">
        <v>100</v>
      </c>
      <c r="H7" s="4">
        <v>100</v>
      </c>
      <c r="I7" s="141">
        <v>100</v>
      </c>
      <c r="J7" s="142">
        <v>100</v>
      </c>
      <c r="K7" s="143">
        <v>100</v>
      </c>
      <c r="L7" s="170" t="s">
        <v>20</v>
      </c>
      <c r="M7" s="140">
        <f t="shared" si="0"/>
        <v>102.5</v>
      </c>
      <c r="N7" s="145">
        <f t="shared" si="1"/>
        <v>1</v>
      </c>
      <c r="O7" s="3"/>
    </row>
    <row r="8" spans="1:15" ht="17.399999999999999">
      <c r="A8" s="5">
        <v>5</v>
      </c>
      <c r="B8" s="5" t="s">
        <v>21</v>
      </c>
      <c r="C8" s="123">
        <v>75</v>
      </c>
      <c r="D8" s="4">
        <v>25</v>
      </c>
      <c r="E8" s="6">
        <v>100</v>
      </c>
      <c r="F8" s="136">
        <v>90.769230769230802</v>
      </c>
      <c r="G8" s="4">
        <v>100</v>
      </c>
      <c r="H8" s="4">
        <v>100</v>
      </c>
      <c r="I8" s="141">
        <v>100</v>
      </c>
      <c r="J8" s="142">
        <v>100</v>
      </c>
      <c r="K8" s="143">
        <v>100</v>
      </c>
      <c r="L8" s="144">
        <v>100</v>
      </c>
      <c r="M8" s="140">
        <f t="shared" si="0"/>
        <v>98.15384615384616</v>
      </c>
      <c r="N8" s="145">
        <f t="shared" si="1"/>
        <v>11</v>
      </c>
      <c r="O8" s="3"/>
    </row>
    <row r="9" spans="1:15" ht="17.399999999999999">
      <c r="A9" s="5">
        <v>6</v>
      </c>
      <c r="B9" s="5" t="s">
        <v>22</v>
      </c>
      <c r="C9" s="123">
        <v>100</v>
      </c>
      <c r="D9" s="4">
        <v>20</v>
      </c>
      <c r="E9" s="6">
        <v>100</v>
      </c>
      <c r="F9" s="136">
        <v>85</v>
      </c>
      <c r="G9" s="4">
        <v>100</v>
      </c>
      <c r="H9" s="4">
        <v>100</v>
      </c>
      <c r="I9" s="141">
        <v>100</v>
      </c>
      <c r="J9" s="142">
        <v>100</v>
      </c>
      <c r="K9" s="143">
        <v>100</v>
      </c>
      <c r="L9" s="144">
        <v>100</v>
      </c>
      <c r="M9" s="140">
        <f t="shared" si="0"/>
        <v>99</v>
      </c>
      <c r="N9" s="145">
        <f t="shared" si="1"/>
        <v>6</v>
      </c>
      <c r="O9" s="3"/>
    </row>
    <row r="10" spans="1:15" ht="17.399999999999999">
      <c r="A10" s="5">
        <v>7</v>
      </c>
      <c r="B10" s="5" t="s">
        <v>23</v>
      </c>
      <c r="C10" s="123">
        <v>100</v>
      </c>
      <c r="D10" s="4">
        <v>25</v>
      </c>
      <c r="E10" s="6">
        <v>-103</v>
      </c>
      <c r="F10" s="136">
        <v>64</v>
      </c>
      <c r="G10" s="4">
        <v>100</v>
      </c>
      <c r="H10" s="4">
        <v>100</v>
      </c>
      <c r="I10" s="141">
        <v>100</v>
      </c>
      <c r="J10" s="142">
        <v>100</v>
      </c>
      <c r="K10" s="143">
        <v>100</v>
      </c>
      <c r="L10" s="144">
        <v>100</v>
      </c>
      <c r="M10" s="140">
        <f t="shared" si="0"/>
        <v>75</v>
      </c>
      <c r="N10" s="145">
        <f t="shared" si="1"/>
        <v>29</v>
      </c>
      <c r="O10" s="3"/>
    </row>
    <row r="11" spans="1:15" ht="17.399999999999999">
      <c r="A11" s="5">
        <v>8</v>
      </c>
      <c r="B11" s="5" t="s">
        <v>24</v>
      </c>
      <c r="C11" s="123">
        <v>75</v>
      </c>
      <c r="D11" s="4">
        <v>25</v>
      </c>
      <c r="E11" s="6">
        <v>100</v>
      </c>
      <c r="F11" s="136">
        <v>93.3333333333333</v>
      </c>
      <c r="G11" s="4">
        <v>100</v>
      </c>
      <c r="H11" s="4">
        <v>100</v>
      </c>
      <c r="I11" s="141">
        <v>100</v>
      </c>
      <c r="J11" s="142">
        <v>100</v>
      </c>
      <c r="K11" s="143">
        <v>100</v>
      </c>
      <c r="L11" s="144">
        <v>100</v>
      </c>
      <c r="M11" s="140">
        <f t="shared" si="0"/>
        <v>98.666666666666657</v>
      </c>
      <c r="N11" s="145">
        <f t="shared" si="1"/>
        <v>9</v>
      </c>
      <c r="O11" s="3"/>
    </row>
    <row r="12" spans="1:15" ht="17.399999999999999">
      <c r="A12" s="5">
        <v>9</v>
      </c>
      <c r="B12" s="5" t="s">
        <v>25</v>
      </c>
      <c r="C12" s="123">
        <v>73</v>
      </c>
      <c r="D12" s="4">
        <v>25</v>
      </c>
      <c r="E12" s="6">
        <v>100</v>
      </c>
      <c r="F12" s="136">
        <v>82</v>
      </c>
      <c r="G12" s="4">
        <f>100-0.58</f>
        <v>99.42</v>
      </c>
      <c r="H12" s="4">
        <v>100</v>
      </c>
      <c r="I12" s="141">
        <v>100</v>
      </c>
      <c r="J12" s="142">
        <v>100</v>
      </c>
      <c r="K12" s="143">
        <v>100</v>
      </c>
      <c r="L12" s="144">
        <v>100</v>
      </c>
      <c r="M12" s="140">
        <f t="shared" si="0"/>
        <v>96.084000000000003</v>
      </c>
      <c r="N12" s="145">
        <f t="shared" si="1"/>
        <v>16</v>
      </c>
      <c r="O12" s="3"/>
    </row>
    <row r="13" spans="1:15" ht="17.399999999999999">
      <c r="A13" s="5">
        <v>10</v>
      </c>
      <c r="B13" s="5" t="s">
        <v>26</v>
      </c>
      <c r="C13" s="123">
        <v>90</v>
      </c>
      <c r="D13" s="4">
        <v>25</v>
      </c>
      <c r="E13" s="6">
        <v>100</v>
      </c>
      <c r="F13" s="136">
        <v>90</v>
      </c>
      <c r="G13" s="4">
        <v>100</v>
      </c>
      <c r="H13" s="4">
        <v>100</v>
      </c>
      <c r="I13" s="141">
        <v>100</v>
      </c>
      <c r="J13" s="142">
        <v>100</v>
      </c>
      <c r="K13" s="143">
        <v>100</v>
      </c>
      <c r="L13" s="144">
        <v>100</v>
      </c>
      <c r="M13" s="140">
        <f t="shared" si="0"/>
        <v>99.5</v>
      </c>
      <c r="N13" s="145">
        <f t="shared" si="1"/>
        <v>5</v>
      </c>
      <c r="O13" s="3"/>
    </row>
    <row r="14" spans="1:15" ht="17.399999999999999">
      <c r="A14" s="172">
        <v>11</v>
      </c>
      <c r="B14" s="172" t="s">
        <v>27</v>
      </c>
      <c r="C14" s="204">
        <v>68</v>
      </c>
      <c r="D14" s="205">
        <v>25</v>
      </c>
      <c r="E14" s="172">
        <v>100</v>
      </c>
      <c r="F14" s="206">
        <v>90</v>
      </c>
      <c r="G14" s="205">
        <v>100</v>
      </c>
      <c r="H14" s="205">
        <v>100</v>
      </c>
      <c r="I14" s="207">
        <v>100</v>
      </c>
      <c r="J14" s="208">
        <v>100</v>
      </c>
      <c r="K14" s="209">
        <v>100</v>
      </c>
      <c r="L14" s="210">
        <v>100</v>
      </c>
      <c r="M14" s="152">
        <f t="shared" ref="M14:M23" si="2">SUM(C14:D14)*0.1+E14*0.1+F14*0.2+G14*0.2+H14*0.1+I14*0.05+J14*0.1+K14*0.05+L14*0.1</f>
        <v>97.3</v>
      </c>
      <c r="N14" s="211">
        <f t="shared" ref="N14:N23" si="3">RANK(M14,M$4:M$34)</f>
        <v>13</v>
      </c>
      <c r="O14" s="205"/>
    </row>
    <row r="15" spans="1:15" ht="17.399999999999999">
      <c r="A15" s="5">
        <v>12</v>
      </c>
      <c r="B15" s="5" t="s">
        <v>28</v>
      </c>
      <c r="C15" s="123">
        <v>71</v>
      </c>
      <c r="D15" s="4">
        <v>20</v>
      </c>
      <c r="E15" s="6">
        <v>100</v>
      </c>
      <c r="F15" s="136">
        <v>70</v>
      </c>
      <c r="G15" s="4">
        <v>100</v>
      </c>
      <c r="H15" s="4">
        <v>100</v>
      </c>
      <c r="I15" s="141">
        <v>100</v>
      </c>
      <c r="J15" s="142">
        <v>100</v>
      </c>
      <c r="K15" s="143">
        <v>100</v>
      </c>
      <c r="L15" s="144">
        <v>100</v>
      </c>
      <c r="M15" s="140">
        <f t="shared" si="2"/>
        <v>93.1</v>
      </c>
      <c r="N15" s="145">
        <f t="shared" si="3"/>
        <v>18</v>
      </c>
      <c r="O15" s="3"/>
    </row>
    <row r="16" spans="1:15" ht="17.399999999999999">
      <c r="A16" s="5">
        <v>13</v>
      </c>
      <c r="B16" s="5" t="s">
        <v>29</v>
      </c>
      <c r="C16" s="123">
        <v>80</v>
      </c>
      <c r="D16" s="4">
        <v>25</v>
      </c>
      <c r="E16" s="6">
        <v>100</v>
      </c>
      <c r="F16" s="136">
        <v>90</v>
      </c>
      <c r="G16" s="4">
        <v>100</v>
      </c>
      <c r="H16" s="4">
        <v>100</v>
      </c>
      <c r="I16" s="141">
        <v>100</v>
      </c>
      <c r="J16" s="142">
        <v>100</v>
      </c>
      <c r="K16" s="143">
        <v>100</v>
      </c>
      <c r="L16" s="144">
        <v>100</v>
      </c>
      <c r="M16" s="140">
        <f t="shared" si="2"/>
        <v>98.5</v>
      </c>
      <c r="N16" s="145">
        <f t="shared" si="3"/>
        <v>10</v>
      </c>
      <c r="O16" s="5"/>
    </row>
    <row r="17" spans="1:15" ht="17.399999999999999">
      <c r="A17" s="5">
        <v>14</v>
      </c>
      <c r="B17" s="5" t="s">
        <v>30</v>
      </c>
      <c r="C17" s="123">
        <v>100</v>
      </c>
      <c r="D17" s="4">
        <v>25</v>
      </c>
      <c r="E17" s="6">
        <v>100</v>
      </c>
      <c r="F17" s="136">
        <v>95.384615384615401</v>
      </c>
      <c r="G17" s="4">
        <v>100</v>
      </c>
      <c r="H17" s="4">
        <v>100</v>
      </c>
      <c r="I17" s="141">
        <v>100</v>
      </c>
      <c r="J17" s="142">
        <v>100</v>
      </c>
      <c r="K17" s="143">
        <v>100</v>
      </c>
      <c r="L17" s="144">
        <v>100</v>
      </c>
      <c r="M17" s="140">
        <f t="shared" si="2"/>
        <v>101.57692307692308</v>
      </c>
      <c r="N17" s="145">
        <f t="shared" si="3"/>
        <v>2</v>
      </c>
      <c r="O17" s="3"/>
    </row>
    <row r="18" spans="1:15" ht="17.399999999999999">
      <c r="A18" s="5">
        <v>15</v>
      </c>
      <c r="B18" s="5" t="s">
        <v>31</v>
      </c>
      <c r="C18" s="123">
        <v>92</v>
      </c>
      <c r="D18" s="4">
        <v>25</v>
      </c>
      <c r="E18" s="6">
        <v>100</v>
      </c>
      <c r="F18" s="136">
        <v>80</v>
      </c>
      <c r="G18" s="4">
        <v>100</v>
      </c>
      <c r="H18" s="4">
        <v>100</v>
      </c>
      <c r="I18" s="141">
        <v>100</v>
      </c>
      <c r="J18" s="142">
        <v>100</v>
      </c>
      <c r="K18" s="143">
        <v>100</v>
      </c>
      <c r="L18" s="144">
        <v>100</v>
      </c>
      <c r="M18" s="140">
        <f t="shared" si="2"/>
        <v>97.7</v>
      </c>
      <c r="N18" s="145">
        <f t="shared" si="3"/>
        <v>12</v>
      </c>
      <c r="O18" s="3"/>
    </row>
    <row r="19" spans="1:15" ht="17.399999999999999">
      <c r="A19" s="5">
        <v>16</v>
      </c>
      <c r="B19" s="5" t="s">
        <v>32</v>
      </c>
      <c r="C19" s="123">
        <v>90</v>
      </c>
      <c r="D19" s="4">
        <v>20</v>
      </c>
      <c r="E19" s="6">
        <v>100</v>
      </c>
      <c r="F19" s="136">
        <v>95.384615384615401</v>
      </c>
      <c r="G19" s="4">
        <v>100</v>
      </c>
      <c r="H19" s="4">
        <v>100</v>
      </c>
      <c r="I19" s="141">
        <v>100</v>
      </c>
      <c r="J19" s="142">
        <v>100</v>
      </c>
      <c r="K19" s="143">
        <v>100</v>
      </c>
      <c r="L19" s="144">
        <v>100</v>
      </c>
      <c r="M19" s="140">
        <f t="shared" si="2"/>
        <v>100.07692307692308</v>
      </c>
      <c r="N19" s="145">
        <f t="shared" si="3"/>
        <v>3</v>
      </c>
      <c r="O19" s="3"/>
    </row>
    <row r="20" spans="1:15" ht="17.399999999999999">
      <c r="A20" s="5">
        <v>17</v>
      </c>
      <c r="B20" s="5" t="s">
        <v>33</v>
      </c>
      <c r="C20" s="123">
        <v>73</v>
      </c>
      <c r="D20" s="4">
        <v>15</v>
      </c>
      <c r="E20" s="6">
        <v>100</v>
      </c>
      <c r="F20" s="136">
        <v>47.5</v>
      </c>
      <c r="G20" s="4">
        <v>100</v>
      </c>
      <c r="H20" s="4">
        <v>100</v>
      </c>
      <c r="I20" s="141">
        <v>100</v>
      </c>
      <c r="J20" s="142">
        <v>100</v>
      </c>
      <c r="K20" s="143">
        <v>100</v>
      </c>
      <c r="L20" s="144">
        <v>100</v>
      </c>
      <c r="M20" s="140">
        <f t="shared" si="2"/>
        <v>88.3</v>
      </c>
      <c r="N20" s="145">
        <f t="shared" si="3"/>
        <v>25</v>
      </c>
      <c r="O20" s="3"/>
    </row>
    <row r="21" spans="1:15" ht="17.399999999999999">
      <c r="A21" s="5">
        <v>18</v>
      </c>
      <c r="B21" s="5" t="s">
        <v>34</v>
      </c>
      <c r="C21" s="123">
        <v>11</v>
      </c>
      <c r="D21" s="4">
        <v>25</v>
      </c>
      <c r="E21" s="6">
        <v>-108</v>
      </c>
      <c r="F21" s="136">
        <v>60</v>
      </c>
      <c r="G21" s="4">
        <v>100</v>
      </c>
      <c r="H21" s="4">
        <v>100</v>
      </c>
      <c r="I21" s="141">
        <v>100</v>
      </c>
      <c r="J21" s="142">
        <v>100</v>
      </c>
      <c r="K21" s="143">
        <v>100</v>
      </c>
      <c r="L21" s="144">
        <v>90</v>
      </c>
      <c r="M21" s="140">
        <f t="shared" si="2"/>
        <v>63.8</v>
      </c>
      <c r="N21" s="145">
        <f t="shared" si="3"/>
        <v>30</v>
      </c>
      <c r="O21" s="3"/>
    </row>
    <row r="22" spans="1:15" ht="17.399999999999999">
      <c r="A22" s="5">
        <v>19</v>
      </c>
      <c r="B22" s="5" t="s">
        <v>35</v>
      </c>
      <c r="C22" s="123">
        <v>95</v>
      </c>
      <c r="D22" s="4">
        <v>25</v>
      </c>
      <c r="E22" s="6">
        <v>100</v>
      </c>
      <c r="F22" s="136">
        <v>76</v>
      </c>
      <c r="G22" s="4">
        <v>100</v>
      </c>
      <c r="H22" s="4">
        <v>100</v>
      </c>
      <c r="I22" s="141">
        <v>100</v>
      </c>
      <c r="J22" s="142">
        <v>100</v>
      </c>
      <c r="K22" s="143">
        <v>100</v>
      </c>
      <c r="L22" s="144">
        <v>100</v>
      </c>
      <c r="M22" s="140">
        <f t="shared" si="2"/>
        <v>97.2</v>
      </c>
      <c r="N22" s="145">
        <f t="shared" si="3"/>
        <v>14</v>
      </c>
      <c r="O22" s="3"/>
    </row>
    <row r="23" spans="1:15" ht="19.05" customHeight="1">
      <c r="A23" s="5">
        <v>20</v>
      </c>
      <c r="B23" s="5" t="s">
        <v>36</v>
      </c>
      <c r="C23" s="123">
        <v>28</v>
      </c>
      <c r="D23" s="4">
        <v>15</v>
      </c>
      <c r="E23" s="6">
        <v>100</v>
      </c>
      <c r="F23" s="136">
        <v>73.3333333333333</v>
      </c>
      <c r="G23" s="4">
        <v>100</v>
      </c>
      <c r="H23" s="4">
        <v>100</v>
      </c>
      <c r="I23" s="141">
        <v>100</v>
      </c>
      <c r="J23" s="142">
        <v>100</v>
      </c>
      <c r="K23" s="143">
        <v>100</v>
      </c>
      <c r="L23" s="144">
        <v>100</v>
      </c>
      <c r="M23" s="140">
        <f t="shared" si="2"/>
        <v>88.966666666666669</v>
      </c>
      <c r="N23" s="145">
        <f t="shared" si="3"/>
        <v>24</v>
      </c>
      <c r="O23" s="3"/>
    </row>
    <row r="24" spans="1:15" ht="19.05" customHeight="1">
      <c r="A24" s="5">
        <v>21</v>
      </c>
      <c r="B24" s="5" t="s">
        <v>37</v>
      </c>
      <c r="C24" s="123">
        <v>100</v>
      </c>
      <c r="D24" s="4">
        <v>25</v>
      </c>
      <c r="E24" s="6">
        <v>100</v>
      </c>
      <c r="F24" s="136">
        <v>60</v>
      </c>
      <c r="G24" s="4">
        <v>100</v>
      </c>
      <c r="H24" s="4">
        <v>100</v>
      </c>
      <c r="I24" s="141">
        <v>100</v>
      </c>
      <c r="J24" s="142">
        <v>100</v>
      </c>
      <c r="K24" s="143">
        <v>100</v>
      </c>
      <c r="L24" s="144">
        <v>100</v>
      </c>
      <c r="M24" s="140">
        <f t="shared" ref="M24:M34" si="4">SUM(C24:D24)*0.1+E24*0.1+F24*0.2+G24*0.2+H24*0.1+I24*0.05+J24*0.1+K24*0.05+L24*0.1</f>
        <v>94.5</v>
      </c>
      <c r="N24" s="145">
        <f t="shared" ref="N24:N34" si="5">RANK(M24,M$4:M$34)</f>
        <v>17</v>
      </c>
      <c r="O24" s="3"/>
    </row>
    <row r="25" spans="1:15" ht="17.399999999999999">
      <c r="A25" s="5">
        <v>22</v>
      </c>
      <c r="B25" s="5" t="s">
        <v>38</v>
      </c>
      <c r="C25" s="123">
        <v>95</v>
      </c>
      <c r="D25" s="4">
        <v>25</v>
      </c>
      <c r="E25" s="6">
        <v>60</v>
      </c>
      <c r="F25" s="136">
        <v>72</v>
      </c>
      <c r="G25" s="4">
        <v>100</v>
      </c>
      <c r="H25" s="4">
        <v>100</v>
      </c>
      <c r="I25" s="141">
        <v>100</v>
      </c>
      <c r="J25" s="142">
        <v>100</v>
      </c>
      <c r="K25" s="143">
        <v>100</v>
      </c>
      <c r="L25" s="144">
        <v>100</v>
      </c>
      <c r="M25" s="140">
        <f t="shared" si="4"/>
        <v>92.4</v>
      </c>
      <c r="N25" s="145">
        <f t="shared" si="5"/>
        <v>19</v>
      </c>
      <c r="O25" s="3"/>
    </row>
    <row r="26" spans="1:15" ht="17.399999999999999">
      <c r="A26" s="5">
        <v>23</v>
      </c>
      <c r="B26" s="5" t="s">
        <v>39</v>
      </c>
      <c r="C26" s="123">
        <v>-155</v>
      </c>
      <c r="D26" s="4">
        <v>25</v>
      </c>
      <c r="E26" s="6">
        <v>-96</v>
      </c>
      <c r="F26" s="136">
        <v>60</v>
      </c>
      <c r="G26" s="4">
        <f>100-0.22</f>
        <v>99.78</v>
      </c>
      <c r="H26" s="4">
        <v>100</v>
      </c>
      <c r="I26" s="141">
        <v>100</v>
      </c>
      <c r="J26" s="142">
        <v>100</v>
      </c>
      <c r="K26" s="143">
        <v>100</v>
      </c>
      <c r="L26" s="144">
        <v>100</v>
      </c>
      <c r="M26" s="140">
        <f t="shared" si="4"/>
        <v>49.356000000000002</v>
      </c>
      <c r="N26" s="145">
        <f t="shared" si="5"/>
        <v>31</v>
      </c>
      <c r="O26" s="3"/>
    </row>
    <row r="27" spans="1:15" ht="17.399999999999999">
      <c r="A27" s="5">
        <v>24</v>
      </c>
      <c r="B27" s="5" t="s">
        <v>40</v>
      </c>
      <c r="C27" s="123">
        <v>85</v>
      </c>
      <c r="D27" s="4">
        <v>20</v>
      </c>
      <c r="E27" s="6">
        <v>100</v>
      </c>
      <c r="F27" s="136">
        <v>52</v>
      </c>
      <c r="G27" s="4">
        <v>100</v>
      </c>
      <c r="H27" s="4">
        <v>100</v>
      </c>
      <c r="I27" s="141">
        <v>100</v>
      </c>
      <c r="J27" s="142">
        <v>100</v>
      </c>
      <c r="K27" s="143">
        <v>100</v>
      </c>
      <c r="L27" s="144">
        <v>100</v>
      </c>
      <c r="M27" s="140">
        <f t="shared" si="4"/>
        <v>90.9</v>
      </c>
      <c r="N27" s="145">
        <f t="shared" si="5"/>
        <v>21</v>
      </c>
      <c r="O27" s="3"/>
    </row>
    <row r="28" spans="1:15" ht="17.399999999999999">
      <c r="A28" s="5">
        <v>25</v>
      </c>
      <c r="B28" s="9" t="s">
        <v>41</v>
      </c>
      <c r="C28" s="123">
        <v>-53</v>
      </c>
      <c r="D28" s="4">
        <v>25</v>
      </c>
      <c r="E28" s="6">
        <v>72</v>
      </c>
      <c r="F28" s="136">
        <v>57.142857142857103</v>
      </c>
      <c r="G28" s="4">
        <v>100</v>
      </c>
      <c r="H28" s="4">
        <v>100</v>
      </c>
      <c r="I28" s="141">
        <v>100</v>
      </c>
      <c r="J28" s="142">
        <v>100</v>
      </c>
      <c r="K28" s="143">
        <v>100</v>
      </c>
      <c r="L28" s="144">
        <v>100</v>
      </c>
      <c r="M28" s="140">
        <f t="shared" si="4"/>
        <v>75.828571428571422</v>
      </c>
      <c r="N28" s="145">
        <f t="shared" si="5"/>
        <v>28</v>
      </c>
      <c r="O28" s="146"/>
    </row>
    <row r="29" spans="1:15" ht="17.399999999999999">
      <c r="A29" s="5">
        <v>26</v>
      </c>
      <c r="B29" s="5" t="s">
        <v>42</v>
      </c>
      <c r="C29" s="123">
        <v>-5</v>
      </c>
      <c r="D29" s="4">
        <v>15</v>
      </c>
      <c r="E29" s="6">
        <v>100</v>
      </c>
      <c r="F29" s="136">
        <v>74.285714285714306</v>
      </c>
      <c r="G29" s="4">
        <v>100</v>
      </c>
      <c r="H29" s="4">
        <v>80</v>
      </c>
      <c r="I29" s="141">
        <v>100</v>
      </c>
      <c r="J29" s="142">
        <v>100</v>
      </c>
      <c r="K29" s="143">
        <v>100</v>
      </c>
      <c r="L29" s="144">
        <v>100</v>
      </c>
      <c r="M29" s="140">
        <f t="shared" si="4"/>
        <v>83.857142857142861</v>
      </c>
      <c r="N29" s="145">
        <f t="shared" si="5"/>
        <v>27</v>
      </c>
      <c r="O29" s="3" t="s">
        <v>43</v>
      </c>
    </row>
    <row r="30" spans="1:15" ht="17.399999999999999">
      <c r="A30" s="5">
        <v>27</v>
      </c>
      <c r="B30" s="5" t="s">
        <v>44</v>
      </c>
      <c r="C30" s="123">
        <v>87</v>
      </c>
      <c r="D30" s="4">
        <v>20</v>
      </c>
      <c r="E30" s="6">
        <v>90</v>
      </c>
      <c r="F30" s="136">
        <v>52</v>
      </c>
      <c r="G30" s="4">
        <v>100</v>
      </c>
      <c r="H30" s="4">
        <v>100</v>
      </c>
      <c r="I30" s="141">
        <v>100</v>
      </c>
      <c r="J30" s="142">
        <v>100</v>
      </c>
      <c r="K30" s="143">
        <v>100</v>
      </c>
      <c r="L30" s="144">
        <v>100</v>
      </c>
      <c r="M30" s="140">
        <f t="shared" si="4"/>
        <v>90.1</v>
      </c>
      <c r="N30" s="145">
        <f t="shared" si="5"/>
        <v>22</v>
      </c>
      <c r="O30" s="147"/>
    </row>
    <row r="31" spans="1:15" ht="17.399999999999999">
      <c r="A31" s="5">
        <v>28</v>
      </c>
      <c r="B31" s="5" t="s">
        <v>45</v>
      </c>
      <c r="C31" s="123">
        <v>13</v>
      </c>
      <c r="D31" s="4">
        <v>15</v>
      </c>
      <c r="E31" s="6">
        <v>100</v>
      </c>
      <c r="F31" s="136">
        <v>74.285714285714306</v>
      </c>
      <c r="G31" s="4">
        <v>100</v>
      </c>
      <c r="H31" s="4">
        <v>80</v>
      </c>
      <c r="I31" s="141">
        <v>100</v>
      </c>
      <c r="J31" s="148">
        <v>100</v>
      </c>
      <c r="K31" s="143">
        <v>100</v>
      </c>
      <c r="L31" s="144">
        <v>100</v>
      </c>
      <c r="M31" s="140">
        <f t="shared" si="4"/>
        <v>85.657142857142858</v>
      </c>
      <c r="N31" s="145">
        <f t="shared" si="5"/>
        <v>26</v>
      </c>
      <c r="O31" s="149" t="s">
        <v>43</v>
      </c>
    </row>
    <row r="32" spans="1:15" ht="17.399999999999999">
      <c r="A32" s="5">
        <v>29</v>
      </c>
      <c r="B32" s="5" t="s">
        <v>46</v>
      </c>
      <c r="C32" s="123">
        <v>45</v>
      </c>
      <c r="D32" s="4">
        <v>25</v>
      </c>
      <c r="E32" s="6">
        <v>100</v>
      </c>
      <c r="F32" s="136">
        <v>64</v>
      </c>
      <c r="G32" s="4">
        <v>100</v>
      </c>
      <c r="H32" s="4">
        <v>100</v>
      </c>
      <c r="I32" s="141">
        <v>100</v>
      </c>
      <c r="J32" s="150">
        <v>100</v>
      </c>
      <c r="K32" s="143">
        <v>100</v>
      </c>
      <c r="L32" s="144" t="s">
        <v>20</v>
      </c>
      <c r="M32" s="140">
        <f t="shared" si="4"/>
        <v>89.8</v>
      </c>
      <c r="N32" s="145">
        <f t="shared" si="5"/>
        <v>23</v>
      </c>
      <c r="O32" s="151"/>
    </row>
    <row r="33" spans="1:15" ht="17.399999999999999" customHeight="1">
      <c r="A33" s="5">
        <v>30</v>
      </c>
      <c r="B33" s="5" t="s">
        <v>47</v>
      </c>
      <c r="C33" s="123">
        <v>90</v>
      </c>
      <c r="D33" s="4">
        <v>25</v>
      </c>
      <c r="E33" s="6">
        <v>80</v>
      </c>
      <c r="F33" s="136">
        <v>96</v>
      </c>
      <c r="G33" s="4">
        <v>100</v>
      </c>
      <c r="H33" s="4">
        <v>100</v>
      </c>
      <c r="I33" s="141">
        <v>100</v>
      </c>
      <c r="J33" s="148">
        <v>100</v>
      </c>
      <c r="K33" s="143">
        <v>100</v>
      </c>
      <c r="L33" s="144">
        <v>100</v>
      </c>
      <c r="M33" s="140">
        <f t="shared" si="4"/>
        <v>98.7</v>
      </c>
      <c r="N33" s="145">
        <f t="shared" si="5"/>
        <v>8</v>
      </c>
      <c r="O33" s="147"/>
    </row>
    <row r="34" spans="1:15" ht="17.399999999999999" customHeight="1">
      <c r="A34" s="5">
        <v>31</v>
      </c>
      <c r="B34" s="5" t="s">
        <v>48</v>
      </c>
      <c r="C34" s="123">
        <v>100</v>
      </c>
      <c r="D34" s="4">
        <v>25</v>
      </c>
      <c r="E34" s="6">
        <v>100</v>
      </c>
      <c r="F34" s="136">
        <v>87.142857142857096</v>
      </c>
      <c r="G34" s="4">
        <v>100</v>
      </c>
      <c r="H34" s="4">
        <v>100</v>
      </c>
      <c r="I34" s="141">
        <v>100</v>
      </c>
      <c r="J34" s="150">
        <v>100</v>
      </c>
      <c r="K34" s="143">
        <v>100</v>
      </c>
      <c r="L34" s="144">
        <v>100</v>
      </c>
      <c r="M34" s="152">
        <f t="shared" si="4"/>
        <v>99.928571428571416</v>
      </c>
      <c r="N34" s="145">
        <f t="shared" si="5"/>
        <v>4</v>
      </c>
      <c r="O34" s="147"/>
    </row>
    <row r="35" spans="1:15">
      <c r="A35" s="224" t="s">
        <v>49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</row>
    <row r="36" spans="1:15">
      <c r="A36" s="137"/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53"/>
      <c r="N36" s="137"/>
      <c r="O36" s="137"/>
    </row>
    <row r="37" spans="1:15">
      <c r="A37" s="137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53"/>
      <c r="N37" s="137"/>
      <c r="O37" s="137"/>
    </row>
    <row r="38" spans="1:15" ht="93.6">
      <c r="A38" s="156" t="s">
        <v>0</v>
      </c>
      <c r="B38" s="157" t="s">
        <v>925</v>
      </c>
      <c r="C38" s="215" t="s">
        <v>2</v>
      </c>
      <c r="D38" s="216"/>
      <c r="E38" s="156" t="s">
        <v>3</v>
      </c>
      <c r="F38" s="156" t="s">
        <v>4</v>
      </c>
      <c r="G38" s="156" t="s">
        <v>5</v>
      </c>
      <c r="H38" s="156" t="s">
        <v>6</v>
      </c>
      <c r="I38" s="156" t="s">
        <v>7</v>
      </c>
      <c r="J38" s="156" t="s">
        <v>8</v>
      </c>
      <c r="K38" s="156" t="s">
        <v>9</v>
      </c>
      <c r="L38" s="156" t="s">
        <v>10</v>
      </c>
      <c r="M38" s="158" t="s">
        <v>11</v>
      </c>
      <c r="N38" s="156" t="s">
        <v>12</v>
      </c>
      <c r="O38" s="156" t="s">
        <v>13</v>
      </c>
    </row>
    <row r="39" spans="1:15" ht="31.2">
      <c r="A39" s="149"/>
      <c r="B39" s="149"/>
      <c r="C39" s="156" t="s">
        <v>14</v>
      </c>
      <c r="D39" s="156" t="s">
        <v>15</v>
      </c>
      <c r="E39" s="149"/>
      <c r="F39" s="149"/>
      <c r="G39" s="149"/>
      <c r="H39" s="149"/>
      <c r="I39" s="149"/>
      <c r="J39" s="149"/>
      <c r="K39" s="139"/>
      <c r="L39" s="139"/>
      <c r="M39" s="140"/>
      <c r="N39" s="149"/>
      <c r="O39" s="139"/>
    </row>
    <row r="40" spans="1:15" ht="17.399999999999999">
      <c r="A40" s="149">
        <v>1</v>
      </c>
      <c r="B40" s="171" t="s">
        <v>50</v>
      </c>
      <c r="C40" s="149" t="s">
        <v>51</v>
      </c>
      <c r="D40" s="149" t="s">
        <v>51</v>
      </c>
      <c r="E40" s="160">
        <v>100</v>
      </c>
      <c r="F40" s="172">
        <v>68</v>
      </c>
      <c r="G40" s="149">
        <v>100</v>
      </c>
      <c r="H40" s="161">
        <v>100</v>
      </c>
      <c r="I40" s="161">
        <v>100</v>
      </c>
      <c r="J40" s="161">
        <v>100</v>
      </c>
      <c r="K40" s="167">
        <v>100</v>
      </c>
      <c r="L40" s="139">
        <v>100</v>
      </c>
      <c r="M40" s="140">
        <f>SUM(E40)*0.2+F40*0.2+G40*0.2+H40*0.1+I40*0.05+J40*0.1+K40*0.05+L40*0.1</f>
        <v>93.6</v>
      </c>
      <c r="N40" s="173">
        <f>RANK(M40,M$40:M$65)</f>
        <v>15</v>
      </c>
      <c r="O40" s="139"/>
    </row>
    <row r="41" spans="1:15" ht="17.399999999999999">
      <c r="A41" s="149">
        <v>2</v>
      </c>
      <c r="B41" s="171" t="s">
        <v>52</v>
      </c>
      <c r="C41" s="149" t="s">
        <v>51</v>
      </c>
      <c r="D41" s="149" t="s">
        <v>51</v>
      </c>
      <c r="E41" s="160">
        <v>60</v>
      </c>
      <c r="F41" s="172">
        <v>42</v>
      </c>
      <c r="G41" s="149">
        <v>97.5</v>
      </c>
      <c r="H41" s="161">
        <v>100</v>
      </c>
      <c r="I41" s="161">
        <v>100</v>
      </c>
      <c r="J41" s="161">
        <v>100</v>
      </c>
      <c r="K41" s="167">
        <v>100</v>
      </c>
      <c r="L41" s="139">
        <v>60</v>
      </c>
      <c r="M41" s="140">
        <f t="shared" ref="M41:M65" si="6">SUM(E41)*0.2+F41*0.2+G41*0.2+H41*0.1+I41*0.05+J41*0.1+K41*0.05+L41*0.1</f>
        <v>75.900000000000006</v>
      </c>
      <c r="N41" s="178">
        <f t="shared" ref="N41:N65" si="7">RANK(M41,M$40:M$65)</f>
        <v>25</v>
      </c>
      <c r="O41" s="139"/>
    </row>
    <row r="42" spans="1:15" ht="17.399999999999999">
      <c r="A42" s="149">
        <v>3</v>
      </c>
      <c r="B42" s="171" t="s">
        <v>53</v>
      </c>
      <c r="C42" s="149" t="s">
        <v>51</v>
      </c>
      <c r="D42" s="149" t="s">
        <v>51</v>
      </c>
      <c r="E42" s="160">
        <v>100</v>
      </c>
      <c r="F42" s="172">
        <v>79</v>
      </c>
      <c r="G42" s="149">
        <v>100</v>
      </c>
      <c r="H42" s="161">
        <v>100</v>
      </c>
      <c r="I42" s="161">
        <v>100</v>
      </c>
      <c r="J42" s="161">
        <v>100</v>
      </c>
      <c r="K42" s="167">
        <v>100</v>
      </c>
      <c r="L42" s="139">
        <v>100</v>
      </c>
      <c r="M42" s="140">
        <f t="shared" si="6"/>
        <v>95.8</v>
      </c>
      <c r="N42" s="173">
        <f t="shared" si="7"/>
        <v>10</v>
      </c>
      <c r="O42" s="139"/>
    </row>
    <row r="43" spans="1:15" ht="17.399999999999999">
      <c r="A43" s="149">
        <v>4</v>
      </c>
      <c r="B43" s="171" t="s">
        <v>54</v>
      </c>
      <c r="C43" s="149" t="s">
        <v>51</v>
      </c>
      <c r="D43" s="149" t="s">
        <v>51</v>
      </c>
      <c r="E43" s="160">
        <v>40</v>
      </c>
      <c r="F43" s="172">
        <v>72</v>
      </c>
      <c r="G43" s="149">
        <v>100</v>
      </c>
      <c r="H43" s="161">
        <v>100</v>
      </c>
      <c r="I43" s="161">
        <v>100</v>
      </c>
      <c r="J43" s="161">
        <v>100</v>
      </c>
      <c r="K43" s="167">
        <v>100</v>
      </c>
      <c r="L43" s="139">
        <v>100</v>
      </c>
      <c r="M43" s="140">
        <f t="shared" si="6"/>
        <v>82.4</v>
      </c>
      <c r="N43" s="173">
        <f t="shared" si="7"/>
        <v>24</v>
      </c>
      <c r="O43" s="139"/>
    </row>
    <row r="44" spans="1:15" ht="17.399999999999999">
      <c r="A44" s="149">
        <v>5</v>
      </c>
      <c r="B44" s="171" t="s">
        <v>55</v>
      </c>
      <c r="C44" s="149" t="s">
        <v>51</v>
      </c>
      <c r="D44" s="149" t="s">
        <v>51</v>
      </c>
      <c r="E44" s="160">
        <v>100</v>
      </c>
      <c r="F44" s="172">
        <v>93</v>
      </c>
      <c r="G44" s="149">
        <v>100</v>
      </c>
      <c r="H44" s="161">
        <v>100</v>
      </c>
      <c r="I44" s="161">
        <v>100</v>
      </c>
      <c r="J44" s="161">
        <v>100</v>
      </c>
      <c r="K44" s="167">
        <v>100</v>
      </c>
      <c r="L44" s="139">
        <v>100</v>
      </c>
      <c r="M44" s="140">
        <f t="shared" si="6"/>
        <v>98.6</v>
      </c>
      <c r="N44" s="173">
        <f t="shared" si="7"/>
        <v>3</v>
      </c>
      <c r="O44" s="139"/>
    </row>
    <row r="45" spans="1:15" ht="17.399999999999999">
      <c r="A45" s="149">
        <v>6</v>
      </c>
      <c r="B45" s="171" t="s">
        <v>56</v>
      </c>
      <c r="C45" s="149" t="s">
        <v>51</v>
      </c>
      <c r="D45" s="149" t="s">
        <v>51</v>
      </c>
      <c r="E45" s="160">
        <v>40</v>
      </c>
      <c r="F45" s="172">
        <v>78</v>
      </c>
      <c r="G45" s="149">
        <v>100</v>
      </c>
      <c r="H45" s="161">
        <v>100</v>
      </c>
      <c r="I45" s="161">
        <v>100</v>
      </c>
      <c r="J45" s="161">
        <v>100</v>
      </c>
      <c r="K45" s="167">
        <v>100</v>
      </c>
      <c r="L45" s="139">
        <v>100</v>
      </c>
      <c r="M45" s="140">
        <f t="shared" si="6"/>
        <v>83.6</v>
      </c>
      <c r="N45" s="173">
        <f t="shared" si="7"/>
        <v>23</v>
      </c>
      <c r="O45" s="139"/>
    </row>
    <row r="46" spans="1:15" ht="17.399999999999999">
      <c r="A46" s="149">
        <v>7</v>
      </c>
      <c r="B46" s="171" t="s">
        <v>57</v>
      </c>
      <c r="C46" s="149" t="s">
        <v>51</v>
      </c>
      <c r="D46" s="149" t="s">
        <v>51</v>
      </c>
      <c r="E46" s="160">
        <v>100</v>
      </c>
      <c r="F46" s="172">
        <v>100</v>
      </c>
      <c r="G46" s="149">
        <v>100</v>
      </c>
      <c r="H46" s="161">
        <v>100</v>
      </c>
      <c r="I46" s="161">
        <v>100</v>
      </c>
      <c r="J46" s="161">
        <v>100</v>
      </c>
      <c r="K46" s="167">
        <v>100</v>
      </c>
      <c r="L46" s="139">
        <v>100</v>
      </c>
      <c r="M46" s="140">
        <f t="shared" si="6"/>
        <v>100</v>
      </c>
      <c r="N46" s="173">
        <f t="shared" si="7"/>
        <v>1</v>
      </c>
      <c r="O46" s="139"/>
    </row>
    <row r="47" spans="1:15" ht="17.399999999999999">
      <c r="A47" s="149">
        <v>8</v>
      </c>
      <c r="B47" s="171" t="s">
        <v>58</v>
      </c>
      <c r="C47" s="149" t="s">
        <v>51</v>
      </c>
      <c r="D47" s="149" t="s">
        <v>51</v>
      </c>
      <c r="E47" s="160">
        <v>100</v>
      </c>
      <c r="F47" s="172">
        <v>53</v>
      </c>
      <c r="G47" s="149">
        <v>100</v>
      </c>
      <c r="H47" s="161">
        <v>100</v>
      </c>
      <c r="I47" s="161">
        <v>100</v>
      </c>
      <c r="J47" s="161">
        <v>100</v>
      </c>
      <c r="K47" s="167">
        <v>100</v>
      </c>
      <c r="L47" s="139">
        <v>90</v>
      </c>
      <c r="M47" s="140">
        <f t="shared" si="6"/>
        <v>89.6</v>
      </c>
      <c r="N47" s="173">
        <f t="shared" si="7"/>
        <v>22</v>
      </c>
      <c r="O47" s="149"/>
    </row>
    <row r="48" spans="1:15" ht="17.399999999999999">
      <c r="A48" s="149">
        <v>9</v>
      </c>
      <c r="B48" s="171" t="s">
        <v>59</v>
      </c>
      <c r="C48" s="149" t="s">
        <v>51</v>
      </c>
      <c r="D48" s="149" t="s">
        <v>51</v>
      </c>
      <c r="E48" s="160">
        <v>100</v>
      </c>
      <c r="F48" s="172">
        <v>67</v>
      </c>
      <c r="G48" s="149">
        <v>100</v>
      </c>
      <c r="H48" s="161">
        <v>100</v>
      </c>
      <c r="I48" s="161">
        <v>100</v>
      </c>
      <c r="J48" s="161">
        <v>100</v>
      </c>
      <c r="K48" s="167">
        <v>100</v>
      </c>
      <c r="L48" s="139">
        <v>90</v>
      </c>
      <c r="M48" s="140">
        <f t="shared" si="6"/>
        <v>92.4</v>
      </c>
      <c r="N48" s="173">
        <f t="shared" si="7"/>
        <v>18</v>
      </c>
      <c r="O48" s="139"/>
    </row>
    <row r="49" spans="1:15" ht="17.399999999999999">
      <c r="A49" s="149">
        <v>10</v>
      </c>
      <c r="B49" s="171" t="s">
        <v>60</v>
      </c>
      <c r="C49" s="149" t="s">
        <v>51</v>
      </c>
      <c r="D49" s="149" t="s">
        <v>51</v>
      </c>
      <c r="E49" s="160">
        <v>100</v>
      </c>
      <c r="F49" s="172">
        <v>73</v>
      </c>
      <c r="G49" s="149">
        <v>100</v>
      </c>
      <c r="H49" s="161">
        <v>100</v>
      </c>
      <c r="I49" s="161">
        <v>100</v>
      </c>
      <c r="J49" s="161">
        <v>100</v>
      </c>
      <c r="K49" s="167">
        <v>100</v>
      </c>
      <c r="L49" s="139">
        <v>90</v>
      </c>
      <c r="M49" s="140">
        <f t="shared" si="6"/>
        <v>93.6</v>
      </c>
      <c r="N49" s="173">
        <f t="shared" si="7"/>
        <v>15</v>
      </c>
      <c r="O49" s="139"/>
    </row>
    <row r="50" spans="1:15" ht="17.399999999999999">
      <c r="A50" s="149">
        <v>11</v>
      </c>
      <c r="B50" s="171" t="s">
        <v>61</v>
      </c>
      <c r="C50" s="149" t="s">
        <v>51</v>
      </c>
      <c r="D50" s="149" t="s">
        <v>51</v>
      </c>
      <c r="E50" s="160">
        <v>100</v>
      </c>
      <c r="F50" s="172">
        <v>86</v>
      </c>
      <c r="G50" s="149">
        <v>100</v>
      </c>
      <c r="H50" s="161">
        <v>100</v>
      </c>
      <c r="I50" s="161">
        <v>100</v>
      </c>
      <c r="J50" s="161">
        <v>100</v>
      </c>
      <c r="K50" s="167">
        <v>100</v>
      </c>
      <c r="L50" s="139">
        <v>100</v>
      </c>
      <c r="M50" s="140">
        <f t="shared" si="6"/>
        <v>97.2</v>
      </c>
      <c r="N50" s="173">
        <f t="shared" si="7"/>
        <v>6</v>
      </c>
      <c r="O50" s="139"/>
    </row>
    <row r="51" spans="1:15" ht="17.399999999999999">
      <c r="A51" s="149">
        <v>12</v>
      </c>
      <c r="B51" s="171" t="s">
        <v>62</v>
      </c>
      <c r="C51" s="149" t="s">
        <v>51</v>
      </c>
      <c r="D51" s="149" t="s">
        <v>51</v>
      </c>
      <c r="E51" s="160">
        <v>100</v>
      </c>
      <c r="F51" s="172">
        <v>58</v>
      </c>
      <c r="G51" s="149">
        <v>100</v>
      </c>
      <c r="H51" s="161">
        <v>100</v>
      </c>
      <c r="I51" s="161">
        <v>100</v>
      </c>
      <c r="J51" s="161">
        <v>100</v>
      </c>
      <c r="K51" s="167">
        <v>100</v>
      </c>
      <c r="L51" s="139">
        <v>100</v>
      </c>
      <c r="M51" s="140">
        <f t="shared" si="6"/>
        <v>91.6</v>
      </c>
      <c r="N51" s="173">
        <f t="shared" si="7"/>
        <v>19</v>
      </c>
      <c r="O51" s="139"/>
    </row>
    <row r="52" spans="1:15" ht="17.399999999999999">
      <c r="A52" s="149">
        <v>13</v>
      </c>
      <c r="B52" s="171" t="s">
        <v>63</v>
      </c>
      <c r="C52" s="149" t="s">
        <v>51</v>
      </c>
      <c r="D52" s="149" t="s">
        <v>51</v>
      </c>
      <c r="E52" s="160">
        <v>100</v>
      </c>
      <c r="F52" s="172">
        <v>84</v>
      </c>
      <c r="G52" s="149">
        <v>100</v>
      </c>
      <c r="H52" s="161">
        <v>100</v>
      </c>
      <c r="I52" s="161">
        <v>100</v>
      </c>
      <c r="J52" s="161">
        <v>100</v>
      </c>
      <c r="K52" s="167">
        <v>100</v>
      </c>
      <c r="L52" s="139">
        <v>100</v>
      </c>
      <c r="M52" s="140">
        <f t="shared" si="6"/>
        <v>96.8</v>
      </c>
      <c r="N52" s="173">
        <f t="shared" si="7"/>
        <v>8</v>
      </c>
      <c r="O52" s="139"/>
    </row>
    <row r="53" spans="1:15" ht="17.399999999999999">
      <c r="A53" s="149">
        <v>14</v>
      </c>
      <c r="B53" s="171" t="s">
        <v>64</v>
      </c>
      <c r="C53" s="149" t="s">
        <v>51</v>
      </c>
      <c r="D53" s="149" t="s">
        <v>51</v>
      </c>
      <c r="E53" s="160">
        <v>100</v>
      </c>
      <c r="F53" s="172">
        <v>83</v>
      </c>
      <c r="G53" s="149">
        <v>100</v>
      </c>
      <c r="H53" s="161">
        <v>100</v>
      </c>
      <c r="I53" s="161">
        <v>100</v>
      </c>
      <c r="J53" s="161">
        <v>100</v>
      </c>
      <c r="K53" s="167">
        <v>100</v>
      </c>
      <c r="L53" s="139">
        <v>90</v>
      </c>
      <c r="M53" s="140">
        <f t="shared" si="6"/>
        <v>95.6</v>
      </c>
      <c r="N53" s="173">
        <f t="shared" si="7"/>
        <v>11</v>
      </c>
      <c r="O53" s="139"/>
    </row>
    <row r="54" spans="1:15" ht="17.399999999999999">
      <c r="A54" s="149">
        <v>15</v>
      </c>
      <c r="B54" s="171" t="s">
        <v>65</v>
      </c>
      <c r="C54" s="149" t="s">
        <v>51</v>
      </c>
      <c r="D54" s="149" t="s">
        <v>51</v>
      </c>
      <c r="E54" s="160">
        <v>100</v>
      </c>
      <c r="F54" s="172">
        <v>78</v>
      </c>
      <c r="G54" s="149">
        <v>100</v>
      </c>
      <c r="H54" s="161">
        <v>100</v>
      </c>
      <c r="I54" s="161">
        <v>100</v>
      </c>
      <c r="J54" s="161">
        <v>100</v>
      </c>
      <c r="K54" s="167">
        <v>100</v>
      </c>
      <c r="L54" s="139">
        <v>100</v>
      </c>
      <c r="M54" s="140">
        <f t="shared" si="6"/>
        <v>95.6</v>
      </c>
      <c r="N54" s="173">
        <f t="shared" si="7"/>
        <v>11</v>
      </c>
      <c r="O54" s="139"/>
    </row>
    <row r="55" spans="1:15" ht="17.399999999999999">
      <c r="A55" s="149">
        <v>16</v>
      </c>
      <c r="B55" s="171" t="s">
        <v>66</v>
      </c>
      <c r="C55" s="149" t="s">
        <v>51</v>
      </c>
      <c r="D55" s="149" t="s">
        <v>51</v>
      </c>
      <c r="E55" s="160">
        <v>100</v>
      </c>
      <c r="F55" s="172">
        <v>74</v>
      </c>
      <c r="G55" s="149">
        <v>98.89</v>
      </c>
      <c r="H55" s="161">
        <v>100</v>
      </c>
      <c r="I55" s="161">
        <v>100</v>
      </c>
      <c r="J55" s="161">
        <v>100</v>
      </c>
      <c r="K55" s="167">
        <v>100</v>
      </c>
      <c r="L55" s="139">
        <v>90</v>
      </c>
      <c r="M55" s="140">
        <f t="shared" si="6"/>
        <v>93.578000000000003</v>
      </c>
      <c r="N55" s="173">
        <f t="shared" si="7"/>
        <v>17</v>
      </c>
      <c r="O55" s="139"/>
    </row>
    <row r="56" spans="1:15" ht="17.399999999999999">
      <c r="A56" s="149">
        <v>17</v>
      </c>
      <c r="B56" s="171" t="s">
        <v>67</v>
      </c>
      <c r="C56" s="149" t="s">
        <v>51</v>
      </c>
      <c r="D56" s="149" t="s">
        <v>51</v>
      </c>
      <c r="E56" s="160">
        <v>100</v>
      </c>
      <c r="F56" s="172">
        <v>60</v>
      </c>
      <c r="G56" s="149">
        <v>100</v>
      </c>
      <c r="H56" s="161">
        <v>100</v>
      </c>
      <c r="I56" s="161">
        <v>100</v>
      </c>
      <c r="J56" s="161">
        <v>100</v>
      </c>
      <c r="K56" s="167">
        <v>100</v>
      </c>
      <c r="L56" s="139">
        <v>90</v>
      </c>
      <c r="M56" s="140">
        <f t="shared" si="6"/>
        <v>91</v>
      </c>
      <c r="N56" s="173">
        <f t="shared" si="7"/>
        <v>21</v>
      </c>
      <c r="O56" s="139"/>
    </row>
    <row r="57" spans="1:15" ht="17.399999999999999">
      <c r="A57" s="149">
        <v>18</v>
      </c>
      <c r="B57" s="171" t="s">
        <v>926</v>
      </c>
      <c r="C57" s="149" t="s">
        <v>51</v>
      </c>
      <c r="D57" s="149" t="s">
        <v>51</v>
      </c>
      <c r="E57" s="1">
        <v>100</v>
      </c>
      <c r="F57" s="172">
        <v>75</v>
      </c>
      <c r="G57" s="149">
        <v>99.44</v>
      </c>
      <c r="H57" s="161">
        <v>100</v>
      </c>
      <c r="I57" s="161">
        <v>100</v>
      </c>
      <c r="J57" s="161">
        <v>100</v>
      </c>
      <c r="K57" s="167">
        <v>100</v>
      </c>
      <c r="L57" s="139">
        <v>100</v>
      </c>
      <c r="M57" s="140">
        <f t="shared" si="6"/>
        <v>94.888000000000005</v>
      </c>
      <c r="N57" s="173">
        <f t="shared" si="7"/>
        <v>13</v>
      </c>
      <c r="O57" s="139"/>
    </row>
    <row r="58" spans="1:15" ht="17.399999999999999">
      <c r="A58" s="149">
        <v>19</v>
      </c>
      <c r="B58" s="171" t="s">
        <v>68</v>
      </c>
      <c r="C58" s="149" t="s">
        <v>51</v>
      </c>
      <c r="D58" s="149" t="s">
        <v>51</v>
      </c>
      <c r="E58" s="160">
        <v>100</v>
      </c>
      <c r="F58" s="172">
        <v>79</v>
      </c>
      <c r="G58" s="149">
        <v>100</v>
      </c>
      <c r="H58" s="161">
        <v>100</v>
      </c>
      <c r="I58" s="161">
        <v>100</v>
      </c>
      <c r="J58" s="161">
        <v>100</v>
      </c>
      <c r="K58" s="167">
        <v>100</v>
      </c>
      <c r="L58" s="139">
        <v>90</v>
      </c>
      <c r="M58" s="140">
        <f t="shared" si="6"/>
        <v>94.8</v>
      </c>
      <c r="N58" s="173">
        <f t="shared" si="7"/>
        <v>14</v>
      </c>
      <c r="O58" s="139"/>
    </row>
    <row r="59" spans="1:15" ht="17.399999999999999">
      <c r="A59" s="149">
        <v>20</v>
      </c>
      <c r="B59" s="171" t="s">
        <v>69</v>
      </c>
      <c r="C59" s="149" t="s">
        <v>51</v>
      </c>
      <c r="D59" s="149" t="s">
        <v>51</v>
      </c>
      <c r="E59" s="160">
        <v>100</v>
      </c>
      <c r="F59" s="172">
        <v>58</v>
      </c>
      <c r="G59" s="149">
        <v>100</v>
      </c>
      <c r="H59" s="161">
        <v>100</v>
      </c>
      <c r="I59" s="161">
        <v>100</v>
      </c>
      <c r="J59" s="161">
        <v>100</v>
      </c>
      <c r="K59" s="167">
        <v>100</v>
      </c>
      <c r="L59" s="139">
        <v>100</v>
      </c>
      <c r="M59" s="140">
        <f t="shared" si="6"/>
        <v>91.6</v>
      </c>
      <c r="N59" s="173">
        <f t="shared" si="7"/>
        <v>19</v>
      </c>
      <c r="O59" s="139"/>
    </row>
    <row r="60" spans="1:15" ht="17.399999999999999">
      <c r="A60" s="149">
        <v>21</v>
      </c>
      <c r="B60" s="171" t="s">
        <v>70</v>
      </c>
      <c r="C60" s="149" t="s">
        <v>51</v>
      </c>
      <c r="D60" s="149" t="s">
        <v>51</v>
      </c>
      <c r="E60" s="160">
        <v>100</v>
      </c>
      <c r="F60" s="172">
        <v>89</v>
      </c>
      <c r="G60" s="149">
        <v>100</v>
      </c>
      <c r="H60" s="161">
        <v>100</v>
      </c>
      <c r="I60" s="161">
        <v>100</v>
      </c>
      <c r="J60" s="161">
        <v>100</v>
      </c>
      <c r="K60" s="167">
        <v>100</v>
      </c>
      <c r="L60" s="139">
        <v>90</v>
      </c>
      <c r="M60" s="140">
        <f t="shared" si="6"/>
        <v>96.8</v>
      </c>
      <c r="N60" s="173">
        <f t="shared" si="7"/>
        <v>8</v>
      </c>
      <c r="O60" s="149"/>
    </row>
    <row r="61" spans="1:15" ht="15.6" customHeight="1">
      <c r="A61" s="149">
        <v>22</v>
      </c>
      <c r="B61" s="171" t="s">
        <v>71</v>
      </c>
      <c r="C61" s="149" t="s">
        <v>51</v>
      </c>
      <c r="D61" s="149" t="s">
        <v>51</v>
      </c>
      <c r="E61" s="160">
        <v>100</v>
      </c>
      <c r="F61" s="172">
        <v>87</v>
      </c>
      <c r="G61" s="149">
        <v>100</v>
      </c>
      <c r="H61" s="161">
        <v>100</v>
      </c>
      <c r="I61" s="161">
        <v>100</v>
      </c>
      <c r="J61" s="161">
        <v>100</v>
      </c>
      <c r="K61" s="167">
        <v>100</v>
      </c>
      <c r="L61" s="139">
        <v>100</v>
      </c>
      <c r="M61" s="140">
        <f t="shared" si="6"/>
        <v>97.4</v>
      </c>
      <c r="N61" s="173">
        <f t="shared" si="7"/>
        <v>5</v>
      </c>
      <c r="O61" s="139"/>
    </row>
    <row r="62" spans="1:15" ht="15.6" customHeight="1">
      <c r="A62" s="149">
        <v>23</v>
      </c>
      <c r="B62" s="171" t="s">
        <v>72</v>
      </c>
      <c r="C62" s="149" t="s">
        <v>51</v>
      </c>
      <c r="D62" s="149" t="s">
        <v>51</v>
      </c>
      <c r="E62" s="160">
        <v>-75</v>
      </c>
      <c r="F62" s="172">
        <v>80</v>
      </c>
      <c r="G62" s="149">
        <v>100</v>
      </c>
      <c r="H62" s="161">
        <v>100</v>
      </c>
      <c r="I62" s="161">
        <v>100</v>
      </c>
      <c r="J62" s="161">
        <v>100</v>
      </c>
      <c r="K62" s="167">
        <v>100</v>
      </c>
      <c r="L62" s="139">
        <v>100</v>
      </c>
      <c r="M62" s="140">
        <f t="shared" si="6"/>
        <v>61</v>
      </c>
      <c r="N62" s="173">
        <f t="shared" si="7"/>
        <v>26</v>
      </c>
      <c r="O62" s="139"/>
    </row>
    <row r="63" spans="1:15" ht="15.6" customHeight="1">
      <c r="A63" s="149">
        <v>24</v>
      </c>
      <c r="B63" s="174" t="s">
        <v>73</v>
      </c>
      <c r="C63" s="149" t="s">
        <v>51</v>
      </c>
      <c r="D63" s="149" t="s">
        <v>51</v>
      </c>
      <c r="E63" s="160">
        <v>100</v>
      </c>
      <c r="F63" s="172">
        <v>91</v>
      </c>
      <c r="G63" s="149">
        <v>100</v>
      </c>
      <c r="H63" s="161">
        <v>100</v>
      </c>
      <c r="I63" s="161">
        <v>100</v>
      </c>
      <c r="J63" s="161">
        <v>100</v>
      </c>
      <c r="K63" s="167">
        <v>100</v>
      </c>
      <c r="L63" s="139">
        <v>100</v>
      </c>
      <c r="M63" s="140">
        <f t="shared" si="6"/>
        <v>98.2</v>
      </c>
      <c r="N63" s="173">
        <f t="shared" si="7"/>
        <v>4</v>
      </c>
      <c r="O63" s="139"/>
    </row>
    <row r="64" spans="1:15" ht="19.8" customHeight="1">
      <c r="A64" s="149">
        <v>25</v>
      </c>
      <c r="B64" s="175" t="s">
        <v>74</v>
      </c>
      <c r="C64" s="149" t="s">
        <v>51</v>
      </c>
      <c r="D64" s="149" t="s">
        <v>51</v>
      </c>
      <c r="E64" s="176">
        <v>100</v>
      </c>
      <c r="F64" s="172">
        <v>96</v>
      </c>
      <c r="G64" s="149">
        <v>100</v>
      </c>
      <c r="H64" s="161">
        <v>100</v>
      </c>
      <c r="I64" s="161">
        <v>100</v>
      </c>
      <c r="J64" s="161">
        <v>100</v>
      </c>
      <c r="K64" s="167">
        <v>100</v>
      </c>
      <c r="L64" s="139">
        <v>100</v>
      </c>
      <c r="M64" s="140">
        <f t="shared" si="6"/>
        <v>99.2</v>
      </c>
      <c r="N64" s="173">
        <f t="shared" si="7"/>
        <v>2</v>
      </c>
      <c r="O64" s="139"/>
    </row>
    <row r="65" spans="1:15" ht="16.2" customHeight="1">
      <c r="A65" s="149">
        <v>26</v>
      </c>
      <c r="B65" s="177" t="s">
        <v>75</v>
      </c>
      <c r="C65" s="149" t="s">
        <v>51</v>
      </c>
      <c r="D65" s="149" t="s">
        <v>51</v>
      </c>
      <c r="E65" s="160">
        <v>100</v>
      </c>
      <c r="F65" s="172">
        <v>95</v>
      </c>
      <c r="G65" s="149">
        <v>100</v>
      </c>
      <c r="H65" s="161">
        <v>100</v>
      </c>
      <c r="I65" s="161">
        <v>100</v>
      </c>
      <c r="J65" s="161">
        <v>100</v>
      </c>
      <c r="K65" s="167">
        <v>100</v>
      </c>
      <c r="L65" s="139">
        <v>80</v>
      </c>
      <c r="M65" s="140">
        <f t="shared" si="6"/>
        <v>97</v>
      </c>
      <c r="N65" s="173">
        <f t="shared" si="7"/>
        <v>7</v>
      </c>
      <c r="O65" s="139"/>
    </row>
    <row r="66" spans="1:15">
      <c r="A66" s="224" t="s">
        <v>927</v>
      </c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</row>
    <row r="67" spans="1:15">
      <c r="B67" s="155"/>
      <c r="C67" s="155"/>
      <c r="D67" s="155"/>
      <c r="E67" s="155"/>
      <c r="K67" s="163"/>
      <c r="L67" s="163"/>
      <c r="M67" s="164"/>
      <c r="N67" s="155"/>
    </row>
    <row r="68" spans="1:15">
      <c r="B68" s="155"/>
      <c r="C68" s="155"/>
      <c r="E68" s="155"/>
      <c r="F68" s="155"/>
      <c r="G68" s="155"/>
      <c r="K68" s="155"/>
      <c r="L68" s="155"/>
      <c r="M68" s="165"/>
    </row>
    <row r="69" spans="1:15" ht="62.4">
      <c r="A69" s="156" t="s">
        <v>0</v>
      </c>
      <c r="B69" s="157" t="s">
        <v>1</v>
      </c>
      <c r="C69" s="215" t="s">
        <v>2</v>
      </c>
      <c r="D69" s="216"/>
      <c r="E69" s="156" t="s">
        <v>3</v>
      </c>
      <c r="F69" s="156" t="s">
        <v>4</v>
      </c>
      <c r="G69" s="158" t="s">
        <v>5</v>
      </c>
      <c r="H69" s="156" t="s">
        <v>6</v>
      </c>
      <c r="I69" s="156" t="s">
        <v>7</v>
      </c>
      <c r="J69" s="156" t="s">
        <v>8</v>
      </c>
      <c r="K69" s="156" t="s">
        <v>9</v>
      </c>
      <c r="L69" s="156" t="s">
        <v>10</v>
      </c>
      <c r="M69" s="158" t="s">
        <v>11</v>
      </c>
      <c r="N69" s="156" t="s">
        <v>12</v>
      </c>
      <c r="O69" s="156" t="s">
        <v>13</v>
      </c>
    </row>
    <row r="70" spans="1:15" ht="31.2">
      <c r="A70" s="5"/>
      <c r="B70" s="5"/>
      <c r="C70" s="156" t="s">
        <v>14</v>
      </c>
      <c r="D70" s="156" t="s">
        <v>15</v>
      </c>
      <c r="E70" s="5"/>
      <c r="F70" s="5"/>
      <c r="G70" s="140"/>
      <c r="H70" s="5"/>
      <c r="I70" s="5"/>
      <c r="J70" s="5"/>
      <c r="K70" s="139"/>
      <c r="L70" s="166"/>
      <c r="M70" s="140"/>
      <c r="N70" s="5"/>
      <c r="O70" s="139"/>
    </row>
    <row r="71" spans="1:15" ht="17.399999999999999">
      <c r="A71" s="5">
        <v>1</v>
      </c>
      <c r="B71" s="159" t="s">
        <v>76</v>
      </c>
      <c r="C71" s="5" t="s">
        <v>51</v>
      </c>
      <c r="D71" s="5" t="s">
        <v>51</v>
      </c>
      <c r="E71" s="160">
        <v>100</v>
      </c>
      <c r="F71" s="160">
        <v>100</v>
      </c>
      <c r="G71" s="160">
        <v>100</v>
      </c>
      <c r="H71" s="160">
        <v>100</v>
      </c>
      <c r="I71" s="160">
        <v>100</v>
      </c>
      <c r="J71" s="160">
        <v>100</v>
      </c>
      <c r="K71" s="160">
        <v>100</v>
      </c>
      <c r="L71" s="154">
        <v>80</v>
      </c>
      <c r="M71" s="140">
        <f>SUM(E71)*0.2+F71*0.2+G71*0.2+H71*0.1+I71*0.05+J71*0.1+K71*0.05+L71*0.1</f>
        <v>98</v>
      </c>
      <c r="N71" s="168">
        <f>RANK(M71,M$70:M$95)</f>
        <v>5</v>
      </c>
      <c r="O71" s="139"/>
    </row>
    <row r="72" spans="1:15" ht="17.399999999999999">
      <c r="A72" s="5">
        <v>2</v>
      </c>
      <c r="B72" s="159" t="s">
        <v>77</v>
      </c>
      <c r="C72" s="5" t="s">
        <v>51</v>
      </c>
      <c r="D72" s="5" t="s">
        <v>51</v>
      </c>
      <c r="E72" s="160">
        <v>100</v>
      </c>
      <c r="F72" s="160">
        <v>100</v>
      </c>
      <c r="G72" s="160">
        <v>100</v>
      </c>
      <c r="H72" s="160">
        <v>100</v>
      </c>
      <c r="I72" s="160">
        <v>100</v>
      </c>
      <c r="J72" s="160">
        <v>100</v>
      </c>
      <c r="K72" s="160">
        <v>100</v>
      </c>
      <c r="L72" s="154">
        <v>50</v>
      </c>
      <c r="M72" s="140">
        <f t="shared" ref="M72:M96" si="8">SUM(E72)*0.2+F72*0.2+G72*0.2+H72*0.1+I72*0.05+J72*0.1+K72*0.05+L72*0.1</f>
        <v>95</v>
      </c>
      <c r="N72" s="168">
        <f t="shared" ref="N72:N96" si="9">RANK(M72,M$70:M$95)</f>
        <v>17</v>
      </c>
      <c r="O72" s="139"/>
    </row>
    <row r="73" spans="1:15" ht="17.399999999999999">
      <c r="A73" s="5">
        <v>3</v>
      </c>
      <c r="B73" s="159" t="s">
        <v>78</v>
      </c>
      <c r="C73" s="5" t="s">
        <v>51</v>
      </c>
      <c r="D73" s="5" t="s">
        <v>51</v>
      </c>
      <c r="E73" s="160">
        <v>100</v>
      </c>
      <c r="F73" s="160">
        <v>100</v>
      </c>
      <c r="G73" s="160">
        <v>100</v>
      </c>
      <c r="H73" s="160">
        <v>100</v>
      </c>
      <c r="I73" s="160">
        <v>100</v>
      </c>
      <c r="J73" s="160">
        <v>100</v>
      </c>
      <c r="K73" s="160">
        <v>100</v>
      </c>
      <c r="L73" s="154">
        <v>40</v>
      </c>
      <c r="M73" s="140">
        <f t="shared" si="8"/>
        <v>94</v>
      </c>
      <c r="N73" s="168">
        <f t="shared" si="9"/>
        <v>21</v>
      </c>
      <c r="O73" s="139"/>
    </row>
    <row r="74" spans="1:15" ht="17.399999999999999">
      <c r="A74" s="5">
        <v>4</v>
      </c>
      <c r="B74" s="159" t="s">
        <v>79</v>
      </c>
      <c r="C74" s="5" t="s">
        <v>51</v>
      </c>
      <c r="D74" s="5" t="s">
        <v>51</v>
      </c>
      <c r="E74" s="160">
        <v>100</v>
      </c>
      <c r="F74" s="160">
        <v>100</v>
      </c>
      <c r="G74" s="160">
        <v>100</v>
      </c>
      <c r="H74" s="160">
        <v>100</v>
      </c>
      <c r="I74" s="160">
        <v>100</v>
      </c>
      <c r="J74" s="160">
        <v>100</v>
      </c>
      <c r="K74" s="160">
        <v>100</v>
      </c>
      <c r="L74" s="154">
        <v>60</v>
      </c>
      <c r="M74" s="140">
        <f t="shared" si="8"/>
        <v>96</v>
      </c>
      <c r="N74" s="168">
        <f t="shared" si="9"/>
        <v>14</v>
      </c>
      <c r="O74" s="139"/>
    </row>
    <row r="75" spans="1:15" ht="17.399999999999999">
      <c r="A75" s="5">
        <v>5</v>
      </c>
      <c r="B75" s="159" t="s">
        <v>80</v>
      </c>
      <c r="C75" s="5" t="s">
        <v>51</v>
      </c>
      <c r="D75" s="5" t="s">
        <v>51</v>
      </c>
      <c r="E75" s="160">
        <v>100</v>
      </c>
      <c r="F75" s="160">
        <v>100</v>
      </c>
      <c r="G75" s="160">
        <v>100</v>
      </c>
      <c r="H75" s="160">
        <v>100</v>
      </c>
      <c r="I75" s="160">
        <v>100</v>
      </c>
      <c r="J75" s="160">
        <v>100</v>
      </c>
      <c r="K75" s="160">
        <v>100</v>
      </c>
      <c r="L75" s="154">
        <v>70</v>
      </c>
      <c r="M75" s="140">
        <f t="shared" si="8"/>
        <v>97</v>
      </c>
      <c r="N75" s="168">
        <f t="shared" si="9"/>
        <v>11</v>
      </c>
      <c r="O75" s="139"/>
    </row>
    <row r="76" spans="1:15" ht="17.399999999999999">
      <c r="A76" s="5">
        <v>6</v>
      </c>
      <c r="B76" s="159" t="s">
        <v>81</v>
      </c>
      <c r="C76" s="5" t="s">
        <v>51</v>
      </c>
      <c r="D76" s="5" t="s">
        <v>51</v>
      </c>
      <c r="E76" s="160">
        <v>100</v>
      </c>
      <c r="F76" s="160">
        <v>100</v>
      </c>
      <c r="G76" s="160">
        <v>100</v>
      </c>
      <c r="H76" s="160">
        <v>100</v>
      </c>
      <c r="I76" s="160">
        <v>100</v>
      </c>
      <c r="J76" s="160">
        <v>100</v>
      </c>
      <c r="K76" s="160">
        <v>100</v>
      </c>
      <c r="L76" s="154">
        <v>80</v>
      </c>
      <c r="M76" s="140">
        <f t="shared" si="8"/>
        <v>98</v>
      </c>
      <c r="N76" s="168">
        <f t="shared" si="9"/>
        <v>5</v>
      </c>
      <c r="O76" s="139"/>
    </row>
    <row r="77" spans="1:15" ht="17.399999999999999">
      <c r="A77" s="5">
        <v>7</v>
      </c>
      <c r="B77" s="159" t="s">
        <v>82</v>
      </c>
      <c r="C77" s="5" t="s">
        <v>51</v>
      </c>
      <c r="D77" s="5" t="s">
        <v>51</v>
      </c>
      <c r="E77" s="160">
        <v>100</v>
      </c>
      <c r="F77" s="160">
        <v>100</v>
      </c>
      <c r="G77" s="160">
        <v>100</v>
      </c>
      <c r="H77" s="160">
        <v>100</v>
      </c>
      <c r="I77" s="160">
        <v>100</v>
      </c>
      <c r="J77" s="160">
        <v>100</v>
      </c>
      <c r="K77" s="160">
        <v>100</v>
      </c>
      <c r="L77" s="154">
        <v>80</v>
      </c>
      <c r="M77" s="140">
        <f t="shared" si="8"/>
        <v>98</v>
      </c>
      <c r="N77" s="168">
        <f t="shared" si="9"/>
        <v>5</v>
      </c>
      <c r="O77" s="139"/>
    </row>
    <row r="78" spans="1:15" ht="17.399999999999999">
      <c r="A78" s="5">
        <v>8</v>
      </c>
      <c r="B78" s="159" t="s">
        <v>83</v>
      </c>
      <c r="C78" s="5" t="s">
        <v>51</v>
      </c>
      <c r="D78" s="5" t="s">
        <v>51</v>
      </c>
      <c r="E78" s="160">
        <v>100</v>
      </c>
      <c r="F78" s="160">
        <v>100</v>
      </c>
      <c r="G78" s="160">
        <v>100</v>
      </c>
      <c r="H78" s="160">
        <v>100</v>
      </c>
      <c r="I78" s="160">
        <v>100</v>
      </c>
      <c r="J78" s="160">
        <v>100</v>
      </c>
      <c r="K78" s="160">
        <v>100</v>
      </c>
      <c r="L78" s="154">
        <v>80</v>
      </c>
      <c r="M78" s="140">
        <f t="shared" si="8"/>
        <v>98</v>
      </c>
      <c r="N78" s="168">
        <f t="shared" si="9"/>
        <v>5</v>
      </c>
      <c r="O78" s="139"/>
    </row>
    <row r="79" spans="1:15" ht="17.399999999999999">
      <c r="A79" s="5">
        <v>9</v>
      </c>
      <c r="B79" s="159" t="s">
        <v>84</v>
      </c>
      <c r="C79" s="5" t="s">
        <v>51</v>
      </c>
      <c r="D79" s="5" t="s">
        <v>51</v>
      </c>
      <c r="E79" s="160">
        <v>100</v>
      </c>
      <c r="F79" s="160">
        <v>100</v>
      </c>
      <c r="G79" s="160">
        <v>100</v>
      </c>
      <c r="H79" s="160">
        <v>100</v>
      </c>
      <c r="I79" s="160">
        <v>100</v>
      </c>
      <c r="J79" s="160">
        <v>100</v>
      </c>
      <c r="K79" s="160">
        <v>100</v>
      </c>
      <c r="L79" s="154">
        <v>80</v>
      </c>
      <c r="M79" s="140">
        <f t="shared" si="8"/>
        <v>98</v>
      </c>
      <c r="N79" s="168">
        <f t="shared" si="9"/>
        <v>5</v>
      </c>
      <c r="O79" s="139"/>
    </row>
    <row r="80" spans="1:15" ht="17.399999999999999">
      <c r="A80" s="5">
        <v>10</v>
      </c>
      <c r="B80" s="159" t="s">
        <v>85</v>
      </c>
      <c r="C80" s="5" t="s">
        <v>51</v>
      </c>
      <c r="D80" s="5" t="s">
        <v>51</v>
      </c>
      <c r="E80" s="160">
        <v>100</v>
      </c>
      <c r="F80" s="160">
        <v>100</v>
      </c>
      <c r="G80" s="160">
        <v>100</v>
      </c>
      <c r="H80" s="160">
        <v>100</v>
      </c>
      <c r="I80" s="160">
        <v>100</v>
      </c>
      <c r="J80" s="160">
        <v>100</v>
      </c>
      <c r="K80" s="160">
        <v>100</v>
      </c>
      <c r="L80" s="154">
        <v>40</v>
      </c>
      <c r="M80" s="140">
        <f t="shared" si="8"/>
        <v>94</v>
      </c>
      <c r="N80" s="168">
        <f t="shared" si="9"/>
        <v>21</v>
      </c>
      <c r="O80" s="139"/>
    </row>
    <row r="81" spans="1:15" ht="17.399999999999999">
      <c r="A81" s="5">
        <v>11</v>
      </c>
      <c r="B81" s="159" t="s">
        <v>86</v>
      </c>
      <c r="C81" s="5" t="s">
        <v>51</v>
      </c>
      <c r="D81" s="5" t="s">
        <v>51</v>
      </c>
      <c r="E81" s="160">
        <v>100</v>
      </c>
      <c r="F81" s="160">
        <v>100</v>
      </c>
      <c r="G81" s="160">
        <v>100</v>
      </c>
      <c r="H81" s="160">
        <v>100</v>
      </c>
      <c r="I81" s="160">
        <v>100</v>
      </c>
      <c r="J81" s="160">
        <v>100</v>
      </c>
      <c r="K81" s="160">
        <v>100</v>
      </c>
      <c r="L81" s="154">
        <v>60</v>
      </c>
      <c r="M81" s="140">
        <f t="shared" si="8"/>
        <v>96</v>
      </c>
      <c r="N81" s="168">
        <f t="shared" si="9"/>
        <v>14</v>
      </c>
      <c r="O81" s="139"/>
    </row>
    <row r="82" spans="1:15" ht="17.399999999999999">
      <c r="A82" s="5">
        <v>12</v>
      </c>
      <c r="B82" s="159" t="s">
        <v>87</v>
      </c>
      <c r="C82" s="5" t="s">
        <v>51</v>
      </c>
      <c r="D82" s="5" t="s">
        <v>51</v>
      </c>
      <c r="E82" s="160">
        <v>100</v>
      </c>
      <c r="F82" s="160">
        <v>100</v>
      </c>
      <c r="G82" s="160">
        <v>100</v>
      </c>
      <c r="H82" s="160">
        <v>100</v>
      </c>
      <c r="I82" s="160">
        <v>100</v>
      </c>
      <c r="J82" s="160">
        <v>100</v>
      </c>
      <c r="K82" s="160">
        <v>100</v>
      </c>
      <c r="L82" s="154">
        <v>20</v>
      </c>
      <c r="M82" s="140">
        <f t="shared" si="8"/>
        <v>92</v>
      </c>
      <c r="N82" s="168">
        <f t="shared" si="9"/>
        <v>24</v>
      </c>
      <c r="O82" s="139"/>
    </row>
    <row r="83" spans="1:15" ht="17.399999999999999">
      <c r="A83" s="5">
        <v>13</v>
      </c>
      <c r="B83" s="159" t="s">
        <v>88</v>
      </c>
      <c r="C83" s="5" t="s">
        <v>51</v>
      </c>
      <c r="D83" s="5" t="s">
        <v>51</v>
      </c>
      <c r="E83" s="160">
        <v>100</v>
      </c>
      <c r="F83" s="160">
        <v>100</v>
      </c>
      <c r="G83" s="160">
        <v>100</v>
      </c>
      <c r="H83" s="160">
        <v>100</v>
      </c>
      <c r="I83" s="160">
        <v>100</v>
      </c>
      <c r="J83" s="160">
        <v>100</v>
      </c>
      <c r="K83" s="160">
        <v>100</v>
      </c>
      <c r="L83" s="154">
        <v>50</v>
      </c>
      <c r="M83" s="140">
        <f t="shared" si="8"/>
        <v>95</v>
      </c>
      <c r="N83" s="168">
        <f t="shared" si="9"/>
        <v>17</v>
      </c>
      <c r="O83" s="139"/>
    </row>
    <row r="84" spans="1:15" ht="17.399999999999999">
      <c r="A84" s="5">
        <v>14</v>
      </c>
      <c r="B84" s="159" t="s">
        <v>89</v>
      </c>
      <c r="C84" s="5" t="s">
        <v>51</v>
      </c>
      <c r="D84" s="5" t="s">
        <v>51</v>
      </c>
      <c r="E84" s="160">
        <v>100</v>
      </c>
      <c r="F84" s="160">
        <v>100</v>
      </c>
      <c r="G84" s="160">
        <v>100</v>
      </c>
      <c r="H84" s="160">
        <v>100</v>
      </c>
      <c r="I84" s="160">
        <v>100</v>
      </c>
      <c r="J84" s="160">
        <v>100</v>
      </c>
      <c r="K84" s="160">
        <v>100</v>
      </c>
      <c r="L84" s="154">
        <v>90</v>
      </c>
      <c r="M84" s="140">
        <f t="shared" si="8"/>
        <v>99</v>
      </c>
      <c r="N84" s="168">
        <f t="shared" si="9"/>
        <v>2</v>
      </c>
      <c r="O84" s="139"/>
    </row>
    <row r="85" spans="1:15" ht="17.399999999999999">
      <c r="A85" s="5">
        <v>15</v>
      </c>
      <c r="B85" s="159" t="s">
        <v>90</v>
      </c>
      <c r="C85" s="5" t="s">
        <v>51</v>
      </c>
      <c r="D85" s="5" t="s">
        <v>51</v>
      </c>
      <c r="E85" s="160">
        <v>100</v>
      </c>
      <c r="F85" s="160">
        <v>100</v>
      </c>
      <c r="G85" s="160">
        <v>100</v>
      </c>
      <c r="H85" s="160">
        <v>100</v>
      </c>
      <c r="I85" s="160">
        <v>100</v>
      </c>
      <c r="J85" s="160">
        <v>100</v>
      </c>
      <c r="K85" s="160">
        <v>100</v>
      </c>
      <c r="L85" s="154">
        <v>20</v>
      </c>
      <c r="M85" s="140">
        <f t="shared" si="8"/>
        <v>92</v>
      </c>
      <c r="N85" s="168">
        <f t="shared" si="9"/>
        <v>24</v>
      </c>
      <c r="O85" s="139"/>
    </row>
    <row r="86" spans="1:15" ht="17.399999999999999">
      <c r="A86" s="5">
        <v>16</v>
      </c>
      <c r="B86" s="159" t="s">
        <v>91</v>
      </c>
      <c r="C86" s="5" t="s">
        <v>51</v>
      </c>
      <c r="D86" s="5" t="s">
        <v>51</v>
      </c>
      <c r="E86" s="160">
        <v>100</v>
      </c>
      <c r="F86" s="160">
        <v>100</v>
      </c>
      <c r="G86" s="160">
        <v>100</v>
      </c>
      <c r="H86" s="160">
        <v>100</v>
      </c>
      <c r="I86" s="160">
        <v>100</v>
      </c>
      <c r="J86" s="160">
        <v>100</v>
      </c>
      <c r="K86" s="160">
        <v>100</v>
      </c>
      <c r="L86" s="154">
        <v>70</v>
      </c>
      <c r="M86" s="140">
        <f t="shared" si="8"/>
        <v>97</v>
      </c>
      <c r="N86" s="168">
        <f t="shared" si="9"/>
        <v>11</v>
      </c>
      <c r="O86" s="139"/>
    </row>
    <row r="87" spans="1:15" ht="17.399999999999999">
      <c r="A87" s="5">
        <v>17</v>
      </c>
      <c r="B87" s="159" t="s">
        <v>92</v>
      </c>
      <c r="C87" s="5" t="s">
        <v>51</v>
      </c>
      <c r="D87" s="5" t="s">
        <v>51</v>
      </c>
      <c r="E87" s="160">
        <v>100</v>
      </c>
      <c r="F87" s="160">
        <v>100</v>
      </c>
      <c r="G87" s="160">
        <v>100</v>
      </c>
      <c r="H87" s="160">
        <v>100</v>
      </c>
      <c r="I87" s="160">
        <v>100</v>
      </c>
      <c r="J87" s="160">
        <v>100</v>
      </c>
      <c r="K87" s="160">
        <v>100</v>
      </c>
      <c r="L87" s="154">
        <v>70</v>
      </c>
      <c r="M87" s="140">
        <f t="shared" si="8"/>
        <v>97</v>
      </c>
      <c r="N87" s="168">
        <f t="shared" si="9"/>
        <v>11</v>
      </c>
      <c r="O87" s="139"/>
    </row>
    <row r="88" spans="1:15" ht="17.399999999999999">
      <c r="A88" s="5">
        <v>18</v>
      </c>
      <c r="B88" s="159" t="s">
        <v>93</v>
      </c>
      <c r="C88" s="5" t="s">
        <v>51</v>
      </c>
      <c r="D88" s="5" t="s">
        <v>51</v>
      </c>
      <c r="E88" s="160">
        <v>100</v>
      </c>
      <c r="F88" s="160">
        <v>100</v>
      </c>
      <c r="G88" s="160">
        <v>100</v>
      </c>
      <c r="H88" s="160">
        <v>100</v>
      </c>
      <c r="I88" s="160">
        <v>100</v>
      </c>
      <c r="J88" s="160">
        <v>100</v>
      </c>
      <c r="K88" s="160">
        <v>100</v>
      </c>
      <c r="L88" s="154">
        <v>100</v>
      </c>
      <c r="M88" s="140">
        <f t="shared" si="8"/>
        <v>100</v>
      </c>
      <c r="N88" s="168">
        <f t="shared" si="9"/>
        <v>1</v>
      </c>
      <c r="O88" s="139"/>
    </row>
    <row r="89" spans="1:15" ht="17.399999999999999">
      <c r="A89" s="5">
        <v>19</v>
      </c>
      <c r="B89" s="159" t="s">
        <v>94</v>
      </c>
      <c r="C89" s="5" t="s">
        <v>51</v>
      </c>
      <c r="D89" s="5" t="s">
        <v>51</v>
      </c>
      <c r="E89" s="160">
        <v>100</v>
      </c>
      <c r="F89" s="160">
        <v>100</v>
      </c>
      <c r="G89" s="160">
        <v>100</v>
      </c>
      <c r="H89" s="160">
        <v>100</v>
      </c>
      <c r="I89" s="160">
        <v>100</v>
      </c>
      <c r="J89" s="160">
        <v>100</v>
      </c>
      <c r="K89" s="160">
        <v>100</v>
      </c>
      <c r="L89" s="154">
        <v>30</v>
      </c>
      <c r="M89" s="140">
        <f t="shared" si="8"/>
        <v>93</v>
      </c>
      <c r="N89" s="168">
        <f t="shared" si="9"/>
        <v>23</v>
      </c>
      <c r="O89" s="139"/>
    </row>
    <row r="90" spans="1:15" ht="17.399999999999999">
      <c r="A90" s="5">
        <v>20</v>
      </c>
      <c r="B90" s="159" t="s">
        <v>95</v>
      </c>
      <c r="C90" s="5" t="s">
        <v>51</v>
      </c>
      <c r="D90" s="5" t="s">
        <v>51</v>
      </c>
      <c r="E90" s="160">
        <v>100</v>
      </c>
      <c r="F90" s="160">
        <v>100</v>
      </c>
      <c r="G90" s="160">
        <v>100</v>
      </c>
      <c r="H90" s="160">
        <v>100</v>
      </c>
      <c r="I90" s="160">
        <v>100</v>
      </c>
      <c r="J90" s="160">
        <v>100</v>
      </c>
      <c r="K90" s="160">
        <v>100</v>
      </c>
      <c r="L90" s="154">
        <v>60</v>
      </c>
      <c r="M90" s="140">
        <f t="shared" si="8"/>
        <v>96</v>
      </c>
      <c r="N90" s="168">
        <f t="shared" si="9"/>
        <v>14</v>
      </c>
      <c r="O90" s="139"/>
    </row>
    <row r="91" spans="1:15" ht="17.399999999999999">
      <c r="A91" s="5">
        <v>21</v>
      </c>
      <c r="B91" s="159" t="s">
        <v>96</v>
      </c>
      <c r="C91" s="5" t="s">
        <v>51</v>
      </c>
      <c r="D91" s="5" t="s">
        <v>51</v>
      </c>
      <c r="E91" s="160">
        <v>100</v>
      </c>
      <c r="F91" s="160">
        <v>100</v>
      </c>
      <c r="G91" s="160">
        <v>100</v>
      </c>
      <c r="H91" s="160">
        <v>100</v>
      </c>
      <c r="I91" s="160">
        <v>100</v>
      </c>
      <c r="J91" s="160">
        <v>100</v>
      </c>
      <c r="K91" s="160">
        <v>100</v>
      </c>
      <c r="L91" s="154">
        <v>90</v>
      </c>
      <c r="M91" s="140">
        <f t="shared" si="8"/>
        <v>99</v>
      </c>
      <c r="N91" s="168">
        <f t="shared" si="9"/>
        <v>2</v>
      </c>
      <c r="O91" s="139"/>
    </row>
    <row r="92" spans="1:15" ht="17.399999999999999">
      <c r="A92" s="5">
        <v>22</v>
      </c>
      <c r="B92" s="159" t="s">
        <v>97</v>
      </c>
      <c r="C92" s="5" t="s">
        <v>51</v>
      </c>
      <c r="D92" s="5" t="s">
        <v>51</v>
      </c>
      <c r="E92" s="160">
        <v>100</v>
      </c>
      <c r="F92" s="160">
        <v>100</v>
      </c>
      <c r="G92" s="160">
        <v>100</v>
      </c>
      <c r="H92" s="160">
        <v>100</v>
      </c>
      <c r="I92" s="160">
        <v>100</v>
      </c>
      <c r="J92" s="160">
        <v>100</v>
      </c>
      <c r="K92" s="160">
        <v>100</v>
      </c>
      <c r="L92" s="154">
        <v>50</v>
      </c>
      <c r="M92" s="140">
        <f t="shared" si="8"/>
        <v>95</v>
      </c>
      <c r="N92" s="168">
        <f t="shared" si="9"/>
        <v>17</v>
      </c>
      <c r="O92" s="139"/>
    </row>
    <row r="93" spans="1:15" ht="17.399999999999999">
      <c r="A93" s="5">
        <v>23</v>
      </c>
      <c r="B93" s="159" t="s">
        <v>98</v>
      </c>
      <c r="C93" s="5" t="s">
        <v>51</v>
      </c>
      <c r="D93" s="5" t="s">
        <v>51</v>
      </c>
      <c r="E93" s="160">
        <v>100</v>
      </c>
      <c r="F93" s="160">
        <v>100</v>
      </c>
      <c r="G93" s="160">
        <v>100</v>
      </c>
      <c r="H93" s="160">
        <v>100</v>
      </c>
      <c r="I93" s="160">
        <v>100</v>
      </c>
      <c r="J93" s="160">
        <v>100</v>
      </c>
      <c r="K93" s="160">
        <v>100</v>
      </c>
      <c r="L93" s="154">
        <v>80</v>
      </c>
      <c r="M93" s="140">
        <f t="shared" si="8"/>
        <v>98</v>
      </c>
      <c r="N93" s="168">
        <f t="shared" si="9"/>
        <v>5</v>
      </c>
      <c r="O93" s="139"/>
    </row>
    <row r="94" spans="1:15" ht="17.399999999999999">
      <c r="A94" s="5">
        <v>24</v>
      </c>
      <c r="B94" s="159" t="s">
        <v>99</v>
      </c>
      <c r="C94" s="5" t="s">
        <v>51</v>
      </c>
      <c r="D94" s="5" t="s">
        <v>51</v>
      </c>
      <c r="E94" s="160">
        <v>100</v>
      </c>
      <c r="F94" s="160">
        <v>100</v>
      </c>
      <c r="G94" s="160">
        <v>100</v>
      </c>
      <c r="H94" s="160">
        <v>100</v>
      </c>
      <c r="I94" s="160">
        <v>100</v>
      </c>
      <c r="J94" s="160">
        <v>100</v>
      </c>
      <c r="K94" s="160">
        <v>100</v>
      </c>
      <c r="L94" s="154">
        <v>90</v>
      </c>
      <c r="M94" s="140">
        <f t="shared" si="8"/>
        <v>99</v>
      </c>
      <c r="N94" s="168">
        <f t="shared" si="9"/>
        <v>2</v>
      </c>
      <c r="O94" s="139"/>
    </row>
    <row r="95" spans="1:15" ht="17.399999999999999">
      <c r="A95" s="5">
        <v>25</v>
      </c>
      <c r="B95" s="159" t="s">
        <v>100</v>
      </c>
      <c r="C95" s="5" t="s">
        <v>51</v>
      </c>
      <c r="D95" s="5" t="s">
        <v>51</v>
      </c>
      <c r="E95" s="160">
        <v>100</v>
      </c>
      <c r="F95" s="160">
        <v>100</v>
      </c>
      <c r="G95" s="160">
        <v>100</v>
      </c>
      <c r="H95" s="160">
        <v>100</v>
      </c>
      <c r="I95" s="160">
        <v>100</v>
      </c>
      <c r="J95" s="160">
        <v>100</v>
      </c>
      <c r="K95" s="160">
        <v>100</v>
      </c>
      <c r="L95" s="154">
        <v>50</v>
      </c>
      <c r="M95" s="140">
        <f t="shared" si="8"/>
        <v>95</v>
      </c>
      <c r="N95" s="168">
        <f t="shared" si="9"/>
        <v>17</v>
      </c>
      <c r="O95" s="139"/>
    </row>
    <row r="96" spans="1:15" ht="17.399999999999999">
      <c r="A96" s="5">
        <v>26</v>
      </c>
      <c r="B96" s="159" t="s">
        <v>101</v>
      </c>
      <c r="C96" s="5" t="s">
        <v>51</v>
      </c>
      <c r="D96" s="5" t="s">
        <v>51</v>
      </c>
      <c r="E96" s="160">
        <v>100</v>
      </c>
      <c r="F96" s="160">
        <v>100</v>
      </c>
      <c r="G96" s="160">
        <v>100</v>
      </c>
      <c r="H96" s="160">
        <v>100</v>
      </c>
      <c r="I96" s="160">
        <v>100</v>
      </c>
      <c r="J96" s="160">
        <v>100</v>
      </c>
      <c r="K96" s="160">
        <v>100</v>
      </c>
      <c r="L96" s="154">
        <v>30</v>
      </c>
      <c r="M96" s="140">
        <f t="shared" si="8"/>
        <v>93</v>
      </c>
      <c r="N96" s="168">
        <f t="shared" si="9"/>
        <v>23</v>
      </c>
      <c r="O96" s="139"/>
    </row>
    <row r="97" spans="1:15">
      <c r="A97" s="217" t="s">
        <v>102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</row>
    <row r="100" spans="1:15">
      <c r="A100" s="162"/>
      <c r="B100" s="162"/>
      <c r="C100" s="162"/>
      <c r="D100" s="162"/>
      <c r="E100" s="162"/>
      <c r="F100" s="162"/>
      <c r="G100" s="162"/>
      <c r="H100" s="162"/>
      <c r="I100" s="162"/>
    </row>
  </sheetData>
  <sortState xmlns:xlrd2="http://schemas.microsoft.com/office/spreadsheetml/2017/richdata2" ref="B130:B158">
    <sortCondition ref="B130:B158"/>
  </sortState>
  <mergeCells count="7">
    <mergeCell ref="C69:D69"/>
    <mergeCell ref="A97:O97"/>
    <mergeCell ref="A1:O1"/>
    <mergeCell ref="C2:D2"/>
    <mergeCell ref="A35:O35"/>
    <mergeCell ref="C38:D38"/>
    <mergeCell ref="A66:O66"/>
  </mergeCells>
  <phoneticPr fontId="39" type="noConversion"/>
  <pageMargins left="0.75" right="0.75" top="1" bottom="1" header="0.51180555555555596" footer="0.51180555555555596"/>
  <pageSetup paperSize="9" orientation="portrait" horizontalDpi="300" verticalDpi="300"/>
  <headerFooter scaleWithDoc="0" alignWithMargins="0"/>
  <ignoredErrors>
    <ignoredError sqref="N40 N42:N65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8"/>
  <sheetViews>
    <sheetView topLeftCell="A28" workbookViewId="0">
      <selection activeCell="H49" sqref="H49"/>
    </sheetView>
  </sheetViews>
  <sheetFormatPr defaultColWidth="8.8984375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14" t="s">
        <v>103</v>
      </c>
      <c r="C1" s="14" t="s">
        <v>104</v>
      </c>
    </row>
    <row r="2" spans="1:3">
      <c r="A2" s="15">
        <v>1</v>
      </c>
      <c r="B2" s="16" t="s">
        <v>16</v>
      </c>
      <c r="C2" s="58">
        <v>100</v>
      </c>
    </row>
    <row r="3" spans="1:3">
      <c r="A3" s="15">
        <v>2</v>
      </c>
      <c r="B3" s="16" t="s">
        <v>17</v>
      </c>
      <c r="C3" s="58">
        <v>100</v>
      </c>
    </row>
    <row r="4" spans="1:3">
      <c r="A4" s="15">
        <v>3</v>
      </c>
      <c r="B4" s="16" t="s">
        <v>18</v>
      </c>
      <c r="C4" s="58">
        <v>100</v>
      </c>
    </row>
    <row r="5" spans="1:3">
      <c r="A5" s="15">
        <v>4</v>
      </c>
      <c r="B5" s="16" t="s">
        <v>19</v>
      </c>
      <c r="C5" s="58">
        <v>100</v>
      </c>
    </row>
    <row r="6" spans="1:3">
      <c r="A6" s="15">
        <v>5</v>
      </c>
      <c r="B6" s="16" t="s">
        <v>21</v>
      </c>
      <c r="C6" s="58">
        <v>100</v>
      </c>
    </row>
    <row r="7" spans="1:3">
      <c r="A7" s="15">
        <v>6</v>
      </c>
      <c r="B7" s="16" t="s">
        <v>22</v>
      </c>
      <c r="C7" s="58">
        <v>100</v>
      </c>
    </row>
    <row r="8" spans="1:3">
      <c r="A8" s="15">
        <v>7</v>
      </c>
      <c r="B8" s="16" t="s">
        <v>23</v>
      </c>
      <c r="C8" s="58">
        <v>100</v>
      </c>
    </row>
    <row r="9" spans="1:3">
      <c r="A9" s="15">
        <v>8</v>
      </c>
      <c r="B9" s="16" t="s">
        <v>24</v>
      </c>
      <c r="C9" s="58">
        <v>100</v>
      </c>
    </row>
    <row r="10" spans="1:3">
      <c r="A10" s="15">
        <v>9</v>
      </c>
      <c r="B10" s="16" t="s">
        <v>25</v>
      </c>
      <c r="C10" s="58">
        <f>100-0.58</f>
        <v>99.42</v>
      </c>
    </row>
    <row r="11" spans="1:3">
      <c r="A11" s="15">
        <v>10</v>
      </c>
      <c r="B11" s="16" t="s">
        <v>26</v>
      </c>
      <c r="C11" s="58">
        <v>100</v>
      </c>
    </row>
    <row r="12" spans="1:3">
      <c r="A12" s="15">
        <v>11</v>
      </c>
      <c r="B12" s="16" t="s">
        <v>27</v>
      </c>
      <c r="C12" s="58">
        <v>100</v>
      </c>
    </row>
    <row r="13" spans="1:3">
      <c r="A13" s="15">
        <v>12</v>
      </c>
      <c r="B13" s="16" t="s">
        <v>28</v>
      </c>
      <c r="C13" s="58">
        <v>100</v>
      </c>
    </row>
    <row r="14" spans="1:3">
      <c r="A14" s="15">
        <v>13</v>
      </c>
      <c r="B14" s="16" t="s">
        <v>29</v>
      </c>
      <c r="C14" s="58">
        <v>100</v>
      </c>
    </row>
    <row r="15" spans="1:3">
      <c r="A15" s="15">
        <v>14</v>
      </c>
      <c r="B15" s="16" t="s">
        <v>30</v>
      </c>
      <c r="C15" s="58">
        <v>100</v>
      </c>
    </row>
    <row r="16" spans="1:3">
      <c r="A16" s="15">
        <v>15</v>
      </c>
      <c r="B16" s="16" t="s">
        <v>31</v>
      </c>
      <c r="C16" s="58">
        <v>100</v>
      </c>
    </row>
    <row r="17" spans="1:3">
      <c r="A17" s="15">
        <v>16</v>
      </c>
      <c r="B17" s="16" t="s">
        <v>32</v>
      </c>
      <c r="C17" s="58">
        <v>100</v>
      </c>
    </row>
    <row r="18" spans="1:3">
      <c r="A18" s="15">
        <v>17</v>
      </c>
      <c r="B18" s="16" t="s">
        <v>33</v>
      </c>
      <c r="C18" s="58">
        <v>100</v>
      </c>
    </row>
    <row r="19" spans="1:3">
      <c r="A19" s="15">
        <v>18</v>
      </c>
      <c r="B19" s="16" t="s">
        <v>34</v>
      </c>
      <c r="C19" s="58">
        <v>100</v>
      </c>
    </row>
    <row r="20" spans="1:3">
      <c r="A20" s="15">
        <v>19</v>
      </c>
      <c r="B20" s="16" t="s">
        <v>35</v>
      </c>
      <c r="C20" s="58">
        <v>100</v>
      </c>
    </row>
    <row r="21" spans="1:3">
      <c r="A21" s="15">
        <v>20</v>
      </c>
      <c r="B21" s="16" t="s">
        <v>36</v>
      </c>
      <c r="C21" s="58">
        <v>100</v>
      </c>
    </row>
    <row r="22" spans="1:3">
      <c r="A22" s="15">
        <v>21</v>
      </c>
      <c r="B22" s="16" t="s">
        <v>37</v>
      </c>
      <c r="C22" s="58">
        <v>100</v>
      </c>
    </row>
    <row r="23" spans="1:3">
      <c r="A23" s="15">
        <v>22</v>
      </c>
      <c r="B23" s="16" t="s">
        <v>38</v>
      </c>
      <c r="C23" s="58">
        <v>100</v>
      </c>
    </row>
    <row r="24" spans="1:3">
      <c r="A24" s="15">
        <v>23</v>
      </c>
      <c r="B24" s="16" t="s">
        <v>39</v>
      </c>
      <c r="C24" s="58">
        <f>100-0.22</f>
        <v>99.78</v>
      </c>
    </row>
    <row r="25" spans="1:3">
      <c r="A25" s="15">
        <v>24</v>
      </c>
      <c r="B25" s="16" t="s">
        <v>40</v>
      </c>
      <c r="C25" s="58">
        <v>100</v>
      </c>
    </row>
    <row r="26" spans="1:3">
      <c r="A26" s="15">
        <v>25</v>
      </c>
      <c r="B26" s="18" t="s">
        <v>41</v>
      </c>
      <c r="C26" s="58">
        <v>100</v>
      </c>
    </row>
    <row r="27" spans="1:3">
      <c r="A27" s="15">
        <v>26</v>
      </c>
      <c r="B27" s="16" t="s">
        <v>42</v>
      </c>
      <c r="C27" s="58">
        <v>100</v>
      </c>
    </row>
    <row r="28" spans="1:3">
      <c r="A28" s="15">
        <v>27</v>
      </c>
      <c r="B28" s="16" t="s">
        <v>44</v>
      </c>
      <c r="C28" s="58">
        <v>100</v>
      </c>
    </row>
    <row r="29" spans="1:3">
      <c r="A29" s="15">
        <v>28</v>
      </c>
      <c r="B29" s="16" t="s">
        <v>45</v>
      </c>
      <c r="C29" s="58">
        <v>100</v>
      </c>
    </row>
    <row r="30" spans="1:3">
      <c r="A30" s="15">
        <v>29</v>
      </c>
      <c r="B30" s="16" t="s">
        <v>46</v>
      </c>
      <c r="C30" s="58">
        <v>100</v>
      </c>
    </row>
    <row r="31" spans="1:3">
      <c r="A31" s="15">
        <v>30</v>
      </c>
      <c r="B31" s="16" t="s">
        <v>47</v>
      </c>
      <c r="C31" s="58">
        <v>100</v>
      </c>
    </row>
    <row r="32" spans="1:3">
      <c r="A32" s="15">
        <v>31</v>
      </c>
      <c r="B32" s="16" t="s">
        <v>48</v>
      </c>
      <c r="C32" s="58">
        <v>100</v>
      </c>
    </row>
    <row r="33" spans="1:3">
      <c r="A33" s="19">
        <v>32</v>
      </c>
      <c r="B33" s="20" t="s">
        <v>50</v>
      </c>
      <c r="C33" s="59">
        <v>100</v>
      </c>
    </row>
    <row r="34" spans="1:3">
      <c r="A34" s="19">
        <v>33</v>
      </c>
      <c r="B34" s="20" t="s">
        <v>52</v>
      </c>
      <c r="C34" s="59">
        <f>100-2.5</f>
        <v>97.5</v>
      </c>
    </row>
    <row r="35" spans="1:3">
      <c r="A35" s="19">
        <v>34</v>
      </c>
      <c r="B35" s="20" t="s">
        <v>53</v>
      </c>
      <c r="C35" s="59">
        <v>100</v>
      </c>
    </row>
    <row r="36" spans="1:3">
      <c r="A36" s="19">
        <v>35</v>
      </c>
      <c r="B36" s="20" t="s">
        <v>54</v>
      </c>
      <c r="C36" s="59">
        <v>100</v>
      </c>
    </row>
    <row r="37" spans="1:3">
      <c r="A37" s="19">
        <v>36</v>
      </c>
      <c r="B37" s="20" t="s">
        <v>55</v>
      </c>
      <c r="C37" s="59">
        <v>100</v>
      </c>
    </row>
    <row r="38" spans="1:3">
      <c r="A38" s="19">
        <v>37</v>
      </c>
      <c r="B38" s="20" t="s">
        <v>56</v>
      </c>
      <c r="C38" s="59">
        <v>100</v>
      </c>
    </row>
    <row r="39" spans="1:3">
      <c r="A39" s="19">
        <v>38</v>
      </c>
      <c r="B39" s="20" t="s">
        <v>57</v>
      </c>
      <c r="C39" s="59">
        <v>100</v>
      </c>
    </row>
    <row r="40" spans="1:3">
      <c r="A40" s="19">
        <v>39</v>
      </c>
      <c r="B40" s="20" t="s">
        <v>58</v>
      </c>
      <c r="C40" s="59">
        <v>100</v>
      </c>
    </row>
    <row r="41" spans="1:3">
      <c r="A41" s="19">
        <v>40</v>
      </c>
      <c r="B41" s="20" t="s">
        <v>59</v>
      </c>
      <c r="C41" s="59">
        <v>100</v>
      </c>
    </row>
    <row r="42" spans="1:3">
      <c r="A42" s="19">
        <v>41</v>
      </c>
      <c r="B42" s="20" t="s">
        <v>60</v>
      </c>
      <c r="C42" s="59">
        <v>100</v>
      </c>
    </row>
    <row r="43" spans="1:3">
      <c r="A43" s="19">
        <v>42</v>
      </c>
      <c r="B43" s="20" t="s">
        <v>61</v>
      </c>
      <c r="C43" s="59">
        <v>100</v>
      </c>
    </row>
    <row r="44" spans="1:3">
      <c r="A44" s="19">
        <v>43</v>
      </c>
      <c r="B44" s="20" t="s">
        <v>62</v>
      </c>
      <c r="C44" s="59">
        <v>100</v>
      </c>
    </row>
    <row r="45" spans="1:3">
      <c r="A45" s="19">
        <v>44</v>
      </c>
      <c r="B45" s="20" t="s">
        <v>63</v>
      </c>
      <c r="C45" s="59">
        <v>100</v>
      </c>
    </row>
    <row r="46" spans="1:3">
      <c r="A46" s="19">
        <v>45</v>
      </c>
      <c r="B46" s="20" t="s">
        <v>64</v>
      </c>
      <c r="C46" s="59">
        <v>100</v>
      </c>
    </row>
    <row r="47" spans="1:3">
      <c r="A47" s="19">
        <v>46</v>
      </c>
      <c r="B47" s="20" t="s">
        <v>65</v>
      </c>
      <c r="C47" s="59">
        <v>100</v>
      </c>
    </row>
    <row r="48" spans="1:3">
      <c r="A48" s="19">
        <v>47</v>
      </c>
      <c r="B48" s="20" t="s">
        <v>66</v>
      </c>
      <c r="C48" s="59">
        <f>100-1.11</f>
        <v>98.89</v>
      </c>
    </row>
    <row r="49" spans="1:3">
      <c r="A49" s="19">
        <v>48</v>
      </c>
      <c r="B49" s="20" t="s">
        <v>67</v>
      </c>
      <c r="C49" s="59">
        <v>100</v>
      </c>
    </row>
    <row r="50" spans="1:3">
      <c r="A50" s="19">
        <v>49</v>
      </c>
      <c r="B50" s="20" t="s">
        <v>105</v>
      </c>
      <c r="C50" s="59">
        <f>100-0.56</f>
        <v>99.44</v>
      </c>
    </row>
    <row r="51" spans="1:3">
      <c r="A51" s="19">
        <v>50</v>
      </c>
      <c r="B51" s="20" t="s">
        <v>68</v>
      </c>
      <c r="C51" s="59">
        <v>100</v>
      </c>
    </row>
    <row r="52" spans="1:3">
      <c r="A52" s="19">
        <v>51</v>
      </c>
      <c r="B52" s="20" t="s">
        <v>69</v>
      </c>
      <c r="C52" s="59">
        <v>100</v>
      </c>
    </row>
    <row r="53" spans="1:3">
      <c r="A53" s="19">
        <v>52</v>
      </c>
      <c r="B53" s="20" t="s">
        <v>70</v>
      </c>
      <c r="C53" s="59">
        <v>100</v>
      </c>
    </row>
    <row r="54" spans="1:3">
      <c r="A54" s="19">
        <v>53</v>
      </c>
      <c r="B54" s="20" t="s">
        <v>71</v>
      </c>
      <c r="C54" s="59">
        <v>100</v>
      </c>
    </row>
    <row r="55" spans="1:3">
      <c r="A55" s="19">
        <v>54</v>
      </c>
      <c r="B55" s="20" t="s">
        <v>72</v>
      </c>
      <c r="C55" s="59">
        <v>100</v>
      </c>
    </row>
    <row r="56" spans="1:3">
      <c r="A56" s="19">
        <v>55</v>
      </c>
      <c r="B56" s="25" t="s">
        <v>73</v>
      </c>
      <c r="C56" s="59">
        <v>100</v>
      </c>
    </row>
    <row r="57" spans="1:3">
      <c r="A57" s="19">
        <v>56</v>
      </c>
      <c r="B57" s="26" t="s">
        <v>74</v>
      </c>
      <c r="C57" s="59">
        <v>100</v>
      </c>
    </row>
    <row r="58" spans="1:3">
      <c r="A58" s="19">
        <v>57</v>
      </c>
      <c r="B58" s="27" t="s">
        <v>75</v>
      </c>
      <c r="C58" s="59">
        <v>100</v>
      </c>
    </row>
  </sheetData>
  <phoneticPr fontId="39" type="noConversion"/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048576"/>
  <sheetViews>
    <sheetView workbookViewId="0">
      <selection activeCell="K22" sqref="K21:K22"/>
    </sheetView>
  </sheetViews>
  <sheetFormatPr defaultColWidth="8.8984375" defaultRowHeight="14.4"/>
  <cols>
    <col min="1" max="1" width="8.8984375" style="51"/>
    <col min="2" max="2" width="14.796875" style="50" customWidth="1"/>
    <col min="3" max="3" width="16.296875" style="50" customWidth="1"/>
    <col min="4" max="7" width="8.8984375" style="50"/>
    <col min="8" max="8" width="12.69921875" style="50" customWidth="1"/>
    <col min="9" max="9" width="12.8984375" style="50" customWidth="1"/>
    <col min="10" max="10" width="13.09765625" style="50" customWidth="1"/>
    <col min="11" max="16384" width="8.8984375" style="50"/>
  </cols>
  <sheetData>
    <row r="1" spans="1:10" ht="20.399999999999999">
      <c r="A1" s="337" t="s">
        <v>929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>
      <c r="A2" s="52" t="s">
        <v>0</v>
      </c>
      <c r="B2" s="53" t="s">
        <v>872</v>
      </c>
      <c r="C2" s="53" t="s">
        <v>103</v>
      </c>
      <c r="D2" s="54" t="s">
        <v>123</v>
      </c>
      <c r="E2" s="53" t="s">
        <v>873</v>
      </c>
      <c r="F2" s="54" t="s">
        <v>874</v>
      </c>
      <c r="G2" s="54" t="s">
        <v>875</v>
      </c>
      <c r="H2" s="54" t="s">
        <v>876</v>
      </c>
      <c r="I2" s="54" t="s">
        <v>877</v>
      </c>
      <c r="J2" s="54" t="s">
        <v>878</v>
      </c>
    </row>
    <row r="3" spans="1:10">
      <c r="A3" s="212">
        <v>1</v>
      </c>
      <c r="B3" s="213" t="s">
        <v>879</v>
      </c>
      <c r="C3" s="213" t="s">
        <v>52</v>
      </c>
      <c r="D3" s="213" t="s">
        <v>185</v>
      </c>
      <c r="E3" s="213" t="s">
        <v>880</v>
      </c>
      <c r="F3" s="213" t="s">
        <v>881</v>
      </c>
      <c r="G3" s="213" t="s">
        <v>882</v>
      </c>
      <c r="H3" s="213" t="s">
        <v>218</v>
      </c>
      <c r="I3" s="213" t="s">
        <v>883</v>
      </c>
      <c r="J3" s="214">
        <v>44310</v>
      </c>
    </row>
    <row r="4" spans="1:10">
      <c r="A4" s="212">
        <v>2</v>
      </c>
      <c r="B4" s="213" t="s">
        <v>879</v>
      </c>
      <c r="C4" s="213" t="s">
        <v>52</v>
      </c>
      <c r="D4" s="213" t="s">
        <v>185</v>
      </c>
      <c r="E4" s="213" t="s">
        <v>880</v>
      </c>
      <c r="F4" s="213" t="s">
        <v>881</v>
      </c>
      <c r="G4" s="213" t="s">
        <v>882</v>
      </c>
      <c r="H4" s="213" t="s">
        <v>218</v>
      </c>
      <c r="I4" s="213" t="s">
        <v>883</v>
      </c>
      <c r="J4" s="214">
        <v>44309</v>
      </c>
    </row>
    <row r="5" spans="1:10">
      <c r="A5" s="212">
        <v>3</v>
      </c>
      <c r="B5" s="213" t="s">
        <v>879</v>
      </c>
      <c r="C5" s="213" t="s">
        <v>52</v>
      </c>
      <c r="D5" s="213" t="s">
        <v>185</v>
      </c>
      <c r="E5" s="213" t="s">
        <v>880</v>
      </c>
      <c r="F5" s="213" t="s">
        <v>881</v>
      </c>
      <c r="G5" s="213" t="s">
        <v>882</v>
      </c>
      <c r="H5" s="213" t="s">
        <v>218</v>
      </c>
      <c r="I5" s="213" t="s">
        <v>883</v>
      </c>
      <c r="J5" s="214">
        <v>44307</v>
      </c>
    </row>
    <row r="6" spans="1:10">
      <c r="A6" s="212">
        <v>4</v>
      </c>
      <c r="B6" s="213" t="s">
        <v>879</v>
      </c>
      <c r="C6" s="213" t="s">
        <v>52</v>
      </c>
      <c r="D6" s="213" t="s">
        <v>185</v>
      </c>
      <c r="E6" s="213" t="s">
        <v>880</v>
      </c>
      <c r="F6" s="213" t="s">
        <v>881</v>
      </c>
      <c r="G6" s="213" t="s">
        <v>882</v>
      </c>
      <c r="H6" s="213" t="s">
        <v>218</v>
      </c>
      <c r="I6" s="213" t="s">
        <v>883</v>
      </c>
      <c r="J6" s="214">
        <v>44305</v>
      </c>
    </row>
    <row r="7" spans="1:10">
      <c r="A7" s="212">
        <v>5</v>
      </c>
      <c r="B7" s="213" t="s">
        <v>884</v>
      </c>
      <c r="C7" s="213" t="s">
        <v>66</v>
      </c>
      <c r="D7" s="213" t="s">
        <v>885</v>
      </c>
      <c r="E7" s="213" t="s">
        <v>880</v>
      </c>
      <c r="F7" s="213" t="s">
        <v>886</v>
      </c>
      <c r="G7" s="213" t="s">
        <v>887</v>
      </c>
      <c r="H7" s="213" t="s">
        <v>218</v>
      </c>
      <c r="I7" s="213" t="s">
        <v>888</v>
      </c>
      <c r="J7" s="213" t="s">
        <v>889</v>
      </c>
    </row>
    <row r="8" spans="1:10">
      <c r="A8" s="212">
        <v>6</v>
      </c>
      <c r="B8" s="213" t="s">
        <v>890</v>
      </c>
      <c r="C8" s="213" t="s">
        <v>891</v>
      </c>
      <c r="D8" s="213" t="s">
        <v>892</v>
      </c>
      <c r="E8" s="213" t="s">
        <v>880</v>
      </c>
      <c r="F8" s="213" t="s">
        <v>893</v>
      </c>
      <c r="G8" s="213" t="s">
        <v>894</v>
      </c>
      <c r="H8" s="213" t="s">
        <v>895</v>
      </c>
      <c r="I8" s="213" t="s">
        <v>896</v>
      </c>
      <c r="J8" s="213" t="s">
        <v>897</v>
      </c>
    </row>
    <row r="9" spans="1:10">
      <c r="A9" s="212">
        <v>7</v>
      </c>
      <c r="B9" s="213" t="s">
        <v>898</v>
      </c>
      <c r="C9" s="213" t="s">
        <v>899</v>
      </c>
      <c r="D9" s="213" t="s">
        <v>900</v>
      </c>
      <c r="E9" s="213" t="s">
        <v>901</v>
      </c>
      <c r="F9" s="213" t="s">
        <v>902</v>
      </c>
      <c r="G9" s="213" t="s">
        <v>903</v>
      </c>
      <c r="H9" s="213" t="s">
        <v>904</v>
      </c>
      <c r="I9" s="213" t="s">
        <v>905</v>
      </c>
      <c r="J9" s="213" t="s">
        <v>897</v>
      </c>
    </row>
    <row r="10" spans="1:10">
      <c r="A10" s="212">
        <v>8</v>
      </c>
      <c r="B10" s="213" t="s">
        <v>906</v>
      </c>
      <c r="C10" s="213" t="s">
        <v>39</v>
      </c>
      <c r="D10" s="213" t="s">
        <v>130</v>
      </c>
      <c r="E10" s="213" t="s">
        <v>901</v>
      </c>
      <c r="F10" s="213" t="s">
        <v>881</v>
      </c>
      <c r="G10" s="213" t="s">
        <v>907</v>
      </c>
      <c r="H10" s="213" t="s">
        <v>908</v>
      </c>
      <c r="I10" s="213" t="s">
        <v>909</v>
      </c>
      <c r="J10" s="214">
        <v>44310</v>
      </c>
    </row>
    <row r="11" spans="1:10">
      <c r="A11" s="55"/>
      <c r="B11" s="56"/>
      <c r="C11" s="56"/>
      <c r="D11" s="56"/>
      <c r="E11" s="56"/>
      <c r="F11" s="56"/>
      <c r="G11" s="56"/>
      <c r="H11" s="56"/>
      <c r="I11" s="56"/>
      <c r="J11" s="56"/>
    </row>
    <row r="12" spans="1:10">
      <c r="A12" s="55"/>
      <c r="B12" s="56"/>
      <c r="C12" s="56"/>
      <c r="D12" s="56"/>
      <c r="E12" s="56"/>
      <c r="F12" s="56"/>
      <c r="G12" s="56"/>
      <c r="H12" s="56"/>
      <c r="I12" s="56"/>
      <c r="J12" s="56"/>
    </row>
    <row r="13" spans="1:10">
      <c r="A13" s="55"/>
      <c r="B13" s="56"/>
      <c r="C13" s="56"/>
      <c r="D13" s="56"/>
      <c r="E13" s="56"/>
      <c r="F13" s="56"/>
      <c r="G13" s="56"/>
      <c r="H13" s="56"/>
      <c r="I13" s="56"/>
      <c r="J13" s="56"/>
    </row>
    <row r="14" spans="1:10">
      <c r="A14" s="55"/>
      <c r="B14" s="56"/>
      <c r="C14" s="56"/>
      <c r="D14" s="56"/>
      <c r="E14" s="56"/>
      <c r="F14" s="56"/>
      <c r="G14" s="56"/>
      <c r="H14" s="56"/>
      <c r="I14" s="56"/>
      <c r="J14" s="56"/>
    </row>
    <row r="15" spans="1:10">
      <c r="A15" s="55"/>
      <c r="B15" s="56"/>
      <c r="C15" s="56"/>
      <c r="D15" s="56"/>
      <c r="E15" s="56"/>
      <c r="F15" s="56"/>
      <c r="G15" s="56"/>
      <c r="H15" s="56"/>
      <c r="I15" s="56"/>
      <c r="J15" s="56"/>
    </row>
    <row r="16" spans="1:10">
      <c r="A16" s="55"/>
      <c r="B16" s="56"/>
      <c r="C16" s="56"/>
      <c r="D16" s="56"/>
      <c r="E16" s="56"/>
      <c r="F16" s="56"/>
      <c r="G16" s="56"/>
      <c r="H16" s="56"/>
      <c r="I16" s="56"/>
      <c r="J16" s="56"/>
    </row>
    <row r="17" spans="1:10">
      <c r="A17" s="55"/>
      <c r="B17" s="56"/>
      <c r="C17" s="56"/>
      <c r="D17" s="56"/>
      <c r="E17" s="56"/>
      <c r="F17" s="56"/>
      <c r="G17" s="56"/>
      <c r="H17" s="56"/>
      <c r="I17" s="56"/>
      <c r="J17" s="56"/>
    </row>
    <row r="18" spans="1:10">
      <c r="A18" s="55"/>
      <c r="B18" s="56"/>
      <c r="C18" s="56"/>
      <c r="D18" s="56"/>
      <c r="E18" s="56"/>
      <c r="F18" s="56"/>
      <c r="G18" s="56"/>
      <c r="H18" s="56"/>
      <c r="I18" s="56"/>
      <c r="J18" s="56"/>
    </row>
    <row r="19" spans="1:10">
      <c r="A19" s="55"/>
      <c r="B19" s="56"/>
      <c r="C19" s="56"/>
      <c r="D19" s="56"/>
      <c r="E19" s="56"/>
      <c r="F19" s="56"/>
      <c r="G19" s="56"/>
      <c r="H19" s="56"/>
      <c r="I19" s="56"/>
      <c r="J19" s="56"/>
    </row>
    <row r="20" spans="1:10">
      <c r="A20" s="55"/>
      <c r="B20" s="57"/>
      <c r="C20" s="57"/>
      <c r="D20" s="56"/>
      <c r="E20" s="56"/>
      <c r="F20" s="56"/>
      <c r="G20" s="56"/>
      <c r="H20" s="56"/>
      <c r="I20" s="56"/>
      <c r="J20" s="56"/>
    </row>
    <row r="21" spans="1:10">
      <c r="A21" s="55"/>
      <c r="B21" s="57"/>
      <c r="C21" s="57"/>
      <c r="D21" s="56"/>
      <c r="E21" s="56"/>
      <c r="F21" s="56"/>
      <c r="G21" s="56"/>
      <c r="H21" s="56"/>
      <c r="I21" s="56"/>
      <c r="J21" s="56"/>
    </row>
    <row r="22" spans="1:10">
      <c r="A22" s="55"/>
      <c r="B22" s="57"/>
      <c r="C22" s="57"/>
      <c r="D22" s="56"/>
      <c r="E22" s="56"/>
      <c r="F22" s="56"/>
      <c r="G22" s="56"/>
      <c r="H22" s="56"/>
      <c r="I22" s="56"/>
      <c r="J22" s="56"/>
    </row>
    <row r="23" spans="1:10">
      <c r="A23" s="55"/>
      <c r="B23" s="57"/>
      <c r="C23" s="57"/>
      <c r="D23" s="56"/>
      <c r="E23" s="56"/>
      <c r="F23" s="56"/>
      <c r="G23" s="56"/>
      <c r="H23" s="56"/>
      <c r="I23" s="56"/>
      <c r="J23" s="56"/>
    </row>
    <row r="24" spans="1:10">
      <c r="A24" s="55"/>
      <c r="B24" s="57"/>
      <c r="C24" s="57"/>
      <c r="D24" s="56"/>
      <c r="E24" s="56"/>
      <c r="F24" s="56"/>
      <c r="G24" s="56"/>
      <c r="H24" s="56"/>
      <c r="I24" s="56"/>
      <c r="J24" s="56"/>
    </row>
    <row r="25" spans="1:10">
      <c r="A25" s="55"/>
      <c r="B25" s="57"/>
      <c r="C25" s="57"/>
      <c r="D25" s="56"/>
      <c r="E25" s="56"/>
      <c r="F25" s="56"/>
      <c r="G25" s="56"/>
      <c r="H25" s="56"/>
      <c r="I25" s="56"/>
      <c r="J25" s="56"/>
    </row>
    <row r="26" spans="1:10">
      <c r="A26" s="55"/>
      <c r="B26" s="57"/>
      <c r="C26" s="57"/>
      <c r="D26" s="56"/>
      <c r="E26" s="56"/>
      <c r="F26" s="56"/>
      <c r="G26" s="56"/>
      <c r="H26" s="56"/>
      <c r="I26" s="56"/>
      <c r="J26" s="56"/>
    </row>
    <row r="27" spans="1:10">
      <c r="A27" s="55"/>
      <c r="B27" s="57"/>
      <c r="C27" s="57"/>
      <c r="D27" s="56"/>
      <c r="E27" s="56"/>
      <c r="F27" s="56"/>
      <c r="G27" s="56"/>
      <c r="H27" s="56"/>
      <c r="I27" s="56"/>
      <c r="J27" s="56"/>
    </row>
    <row r="28" spans="1:10">
      <c r="A28" s="55"/>
      <c r="B28" s="57"/>
      <c r="C28" s="57"/>
      <c r="D28" s="56"/>
      <c r="E28" s="56"/>
      <c r="F28" s="56"/>
      <c r="G28" s="56"/>
      <c r="H28" s="56"/>
      <c r="I28" s="56"/>
      <c r="J28" s="56"/>
    </row>
    <row r="29" spans="1:10">
      <c r="A29" s="55"/>
      <c r="B29" s="57"/>
      <c r="C29" s="57"/>
      <c r="D29" s="56"/>
      <c r="E29" s="56"/>
      <c r="F29" s="56"/>
      <c r="G29" s="56"/>
      <c r="H29" s="56"/>
      <c r="I29" s="56"/>
      <c r="J29" s="56"/>
    </row>
    <row r="30" spans="1:10">
      <c r="A30" s="55"/>
      <c r="B30" s="57"/>
      <c r="C30" s="57"/>
      <c r="D30" s="56"/>
      <c r="E30" s="56"/>
      <c r="F30" s="56"/>
      <c r="G30" s="56"/>
      <c r="H30" s="56"/>
      <c r="I30" s="56"/>
      <c r="J30" s="56"/>
    </row>
    <row r="31" spans="1:10">
      <c r="A31" s="55"/>
      <c r="B31" s="57"/>
      <c r="C31" s="57"/>
      <c r="D31" s="56"/>
      <c r="E31" s="56"/>
      <c r="F31" s="56"/>
      <c r="G31" s="56"/>
      <c r="H31" s="56"/>
      <c r="I31" s="56"/>
      <c r="J31" s="56"/>
    </row>
    <row r="32" spans="1:10">
      <c r="A32" s="55"/>
      <c r="B32" s="57"/>
      <c r="C32" s="57"/>
      <c r="D32" s="56"/>
      <c r="E32" s="56"/>
      <c r="F32" s="56"/>
      <c r="G32" s="56"/>
      <c r="H32" s="56"/>
      <c r="I32" s="56"/>
      <c r="J32" s="56"/>
    </row>
    <row r="33" spans="1:10">
      <c r="A33" s="55"/>
      <c r="B33" s="57"/>
      <c r="C33" s="57"/>
      <c r="D33" s="56"/>
      <c r="E33" s="56"/>
      <c r="F33" s="56"/>
      <c r="G33" s="56"/>
      <c r="H33" s="56"/>
      <c r="I33" s="56"/>
      <c r="J33" s="56"/>
    </row>
    <row r="34" spans="1:10">
      <c r="A34" s="55"/>
      <c r="B34" s="57"/>
      <c r="C34" s="57"/>
      <c r="D34" s="56"/>
      <c r="E34" s="56"/>
      <c r="F34" s="56"/>
      <c r="G34" s="56"/>
      <c r="H34" s="56"/>
      <c r="I34" s="56"/>
      <c r="J34" s="56"/>
    </row>
    <row r="35" spans="1:10">
      <c r="A35" s="55"/>
      <c r="B35" s="57"/>
      <c r="C35" s="57"/>
      <c r="D35" s="56"/>
      <c r="E35" s="56"/>
      <c r="F35" s="56"/>
      <c r="G35" s="56"/>
      <c r="H35" s="56"/>
      <c r="I35" s="56"/>
      <c r="J35" s="56"/>
    </row>
    <row r="36" spans="1:10">
      <c r="A36" s="55"/>
      <c r="B36" s="57"/>
      <c r="C36" s="57"/>
      <c r="D36" s="56"/>
      <c r="E36" s="56"/>
      <c r="F36" s="56"/>
      <c r="G36" s="56"/>
      <c r="H36" s="56"/>
      <c r="I36" s="56"/>
      <c r="J36" s="56"/>
    </row>
    <row r="37" spans="1:10">
      <c r="A37" s="55"/>
      <c r="B37" s="57"/>
      <c r="C37" s="57"/>
      <c r="D37" s="56"/>
      <c r="E37" s="56"/>
      <c r="F37" s="56"/>
      <c r="G37" s="56"/>
      <c r="H37" s="56"/>
      <c r="I37" s="56"/>
      <c r="J37" s="56"/>
    </row>
    <row r="38" spans="1:10">
      <c r="A38" s="55"/>
      <c r="B38" s="57"/>
      <c r="C38" s="57"/>
      <c r="D38" s="56"/>
      <c r="E38" s="56"/>
      <c r="F38" s="56"/>
      <c r="G38" s="56"/>
      <c r="H38" s="56"/>
      <c r="I38" s="56"/>
      <c r="J38" s="56"/>
    </row>
    <row r="39" spans="1:10">
      <c r="A39" s="55"/>
      <c r="B39" s="57"/>
      <c r="C39" s="57"/>
      <c r="D39" s="56"/>
      <c r="E39" s="56"/>
      <c r="F39" s="56"/>
      <c r="G39" s="56"/>
      <c r="H39" s="56"/>
      <c r="I39" s="56"/>
      <c r="J39" s="56"/>
    </row>
    <row r="40" spans="1:10">
      <c r="A40" s="55"/>
      <c r="B40" s="57"/>
      <c r="C40" s="57"/>
      <c r="D40" s="56"/>
      <c r="E40" s="56"/>
      <c r="F40" s="56"/>
      <c r="G40" s="56"/>
      <c r="H40" s="56"/>
      <c r="I40" s="56"/>
      <c r="J40" s="56"/>
    </row>
    <row r="41" spans="1:10">
      <c r="A41" s="55"/>
      <c r="B41" s="57"/>
      <c r="C41" s="57"/>
      <c r="D41" s="56"/>
      <c r="E41" s="56"/>
      <c r="F41" s="56"/>
      <c r="G41" s="56"/>
      <c r="H41" s="56"/>
      <c r="I41" s="56"/>
      <c r="J41" s="56"/>
    </row>
    <row r="42" spans="1:10">
      <c r="A42" s="55"/>
      <c r="B42" s="57"/>
      <c r="C42" s="57"/>
      <c r="D42" s="56"/>
      <c r="E42" s="56"/>
      <c r="F42" s="56"/>
      <c r="G42" s="56"/>
      <c r="H42" s="56"/>
      <c r="I42" s="56"/>
      <c r="J42" s="56"/>
    </row>
    <row r="43" spans="1:10">
      <c r="A43" s="55"/>
      <c r="B43" s="57"/>
      <c r="C43" s="57"/>
      <c r="D43" s="56"/>
      <c r="E43" s="56"/>
      <c r="F43" s="56"/>
      <c r="G43" s="56"/>
      <c r="H43" s="56"/>
      <c r="I43" s="56"/>
      <c r="J43" s="56"/>
    </row>
    <row r="44" spans="1:10">
      <c r="A44" s="55"/>
      <c r="B44" s="57"/>
      <c r="C44" s="57"/>
      <c r="D44" s="56"/>
      <c r="E44" s="56"/>
      <c r="F44" s="56"/>
      <c r="G44" s="56"/>
      <c r="H44" s="56"/>
      <c r="I44" s="56"/>
      <c r="J44" s="56"/>
    </row>
    <row r="45" spans="1:10">
      <c r="A45" s="55"/>
      <c r="B45" s="57"/>
      <c r="C45" s="57"/>
      <c r="D45" s="56"/>
      <c r="E45" s="56"/>
      <c r="F45" s="56"/>
      <c r="G45" s="56"/>
      <c r="H45" s="56"/>
      <c r="I45" s="56"/>
      <c r="J45" s="56"/>
    </row>
    <row r="46" spans="1:10">
      <c r="A46" s="55"/>
      <c r="B46" s="57"/>
      <c r="C46" s="57"/>
      <c r="D46" s="56"/>
      <c r="E46" s="56"/>
      <c r="F46" s="56"/>
      <c r="G46" s="56"/>
      <c r="H46" s="56"/>
      <c r="I46" s="56"/>
      <c r="J46" s="56"/>
    </row>
    <row r="47" spans="1:10">
      <c r="A47" s="55"/>
    </row>
    <row r="1048558" spans="2:9" ht="15.6">
      <c r="B1048558"/>
      <c r="C1048558"/>
      <c r="D1048558"/>
      <c r="E1048558"/>
      <c r="F1048558"/>
      <c r="G1048558"/>
      <c r="H1048558"/>
      <c r="I1048558"/>
    </row>
    <row r="1048559" spans="2:9" ht="15.6">
      <c r="B1048559"/>
      <c r="C1048559"/>
      <c r="D1048559"/>
      <c r="E1048559"/>
      <c r="F1048559"/>
      <c r="G1048559"/>
      <c r="H1048559"/>
      <c r="I1048559"/>
    </row>
    <row r="1048560" spans="2:9" ht="15.6">
      <c r="B1048560"/>
      <c r="C1048560"/>
      <c r="D1048560"/>
      <c r="E1048560"/>
      <c r="F1048560"/>
      <c r="G1048560"/>
      <c r="H1048560"/>
      <c r="I1048560"/>
    </row>
    <row r="1048561" spans="2:9" ht="15.6">
      <c r="B1048561"/>
      <c r="C1048561"/>
      <c r="D1048561"/>
      <c r="E1048561"/>
      <c r="F1048561"/>
      <c r="G1048561"/>
      <c r="H1048561"/>
      <c r="I1048561"/>
    </row>
    <row r="1048562" spans="2:9" ht="15.6">
      <c r="B1048562"/>
      <c r="C1048562"/>
      <c r="D1048562"/>
      <c r="E1048562"/>
      <c r="F1048562"/>
      <c r="G1048562"/>
      <c r="H1048562"/>
      <c r="I1048562"/>
    </row>
    <row r="1048563" spans="2:9" ht="15.6">
      <c r="B1048563"/>
      <c r="C1048563"/>
      <c r="D1048563"/>
      <c r="E1048563"/>
      <c r="F1048563"/>
      <c r="G1048563"/>
      <c r="H1048563"/>
      <c r="I1048563"/>
    </row>
    <row r="1048564" spans="2:9" ht="15.6">
      <c r="B1048564"/>
      <c r="C1048564"/>
      <c r="D1048564"/>
      <c r="E1048564"/>
      <c r="F1048564"/>
      <c r="G1048564"/>
      <c r="H1048564"/>
      <c r="I1048564"/>
    </row>
    <row r="1048565" spans="2:9" ht="15.6">
      <c r="B1048565"/>
      <c r="C1048565"/>
      <c r="D1048565"/>
      <c r="E1048565"/>
      <c r="F1048565"/>
      <c r="G1048565"/>
      <c r="H1048565"/>
      <c r="I1048565"/>
    </row>
    <row r="1048566" spans="2:9" ht="15.6">
      <c r="B1048566"/>
      <c r="C1048566"/>
      <c r="D1048566"/>
      <c r="E1048566"/>
      <c r="F1048566"/>
      <c r="G1048566"/>
      <c r="H1048566"/>
      <c r="I1048566"/>
    </row>
    <row r="1048567" spans="2:9" ht="15.6">
      <c r="B1048567"/>
      <c r="C1048567"/>
      <c r="D1048567"/>
      <c r="E1048567"/>
      <c r="F1048567"/>
      <c r="G1048567"/>
      <c r="H1048567"/>
      <c r="I1048567"/>
    </row>
    <row r="1048568" spans="2:9" ht="15.6">
      <c r="B1048568"/>
      <c r="C1048568"/>
      <c r="D1048568"/>
      <c r="E1048568"/>
      <c r="F1048568"/>
      <c r="G1048568"/>
      <c r="H1048568"/>
      <c r="I1048568"/>
    </row>
    <row r="1048569" spans="2:9" ht="15.6">
      <c r="B1048569"/>
      <c r="C1048569"/>
      <c r="D1048569"/>
      <c r="E1048569"/>
      <c r="F1048569"/>
      <c r="G1048569"/>
      <c r="H1048569"/>
      <c r="I1048569"/>
    </row>
    <row r="1048570" spans="2:9" ht="15.6">
      <c r="B1048570"/>
      <c r="C1048570"/>
      <c r="D1048570"/>
      <c r="E1048570"/>
      <c r="F1048570"/>
      <c r="G1048570"/>
      <c r="H1048570"/>
      <c r="I1048570"/>
    </row>
    <row r="1048571" spans="2:9" ht="15.6">
      <c r="B1048571"/>
      <c r="C1048571"/>
      <c r="D1048571"/>
      <c r="E1048571"/>
      <c r="F1048571"/>
      <c r="G1048571"/>
      <c r="H1048571"/>
      <c r="I1048571"/>
    </row>
    <row r="1048572" spans="2:9" ht="15.6">
      <c r="B1048572"/>
      <c r="C1048572"/>
      <c r="D1048572"/>
      <c r="E1048572"/>
      <c r="F1048572"/>
      <c r="G1048572"/>
      <c r="H1048572"/>
      <c r="I1048572"/>
    </row>
    <row r="1048573" spans="2:9" ht="15.6">
      <c r="B1048573"/>
      <c r="C1048573"/>
      <c r="D1048573"/>
      <c r="E1048573"/>
      <c r="F1048573"/>
      <c r="G1048573"/>
      <c r="H1048573"/>
      <c r="I1048573"/>
    </row>
    <row r="1048574" spans="2:9" ht="15.6">
      <c r="B1048574"/>
      <c r="C1048574"/>
      <c r="D1048574"/>
      <c r="E1048574"/>
      <c r="F1048574"/>
      <c r="G1048574"/>
      <c r="H1048574"/>
      <c r="I1048574"/>
    </row>
    <row r="1048575" spans="2:9" ht="15.6">
      <c r="B1048575"/>
      <c r="C1048575"/>
      <c r="D1048575"/>
      <c r="E1048575"/>
      <c r="F1048575"/>
      <c r="G1048575"/>
      <c r="H1048575"/>
      <c r="I1048575"/>
    </row>
    <row r="1048576" spans="2:9" ht="15.6">
      <c r="B1048576"/>
      <c r="C1048576"/>
      <c r="D1048576"/>
      <c r="E1048576"/>
      <c r="F1048576"/>
      <c r="G1048576"/>
      <c r="H1048576"/>
      <c r="I1048576"/>
    </row>
  </sheetData>
  <sortState xmlns:xlrd2="http://schemas.microsoft.com/office/spreadsheetml/2017/richdata2" ref="B3:I49">
    <sortCondition ref="B3:B49"/>
  </sortState>
  <mergeCells count="1">
    <mergeCell ref="A1:J1"/>
  </mergeCells>
  <phoneticPr fontId="39" type="noConversion"/>
  <pageMargins left="0.69930555555555596" right="0.69930555555555596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58"/>
  <sheetViews>
    <sheetView workbookViewId="0">
      <selection activeCell="I49" sqref="I49"/>
    </sheetView>
  </sheetViews>
  <sheetFormatPr defaultColWidth="8.8984375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14" t="s">
        <v>103</v>
      </c>
      <c r="C1" s="14" t="s">
        <v>104</v>
      </c>
    </row>
    <row r="2" spans="1:3">
      <c r="A2" s="15">
        <v>1</v>
      </c>
      <c r="B2" s="16" t="s">
        <v>16</v>
      </c>
      <c r="C2" s="49">
        <v>100</v>
      </c>
    </row>
    <row r="3" spans="1:3">
      <c r="A3" s="15">
        <v>2</v>
      </c>
      <c r="B3" s="16" t="s">
        <v>17</v>
      </c>
      <c r="C3" s="49">
        <v>100</v>
      </c>
    </row>
    <row r="4" spans="1:3">
      <c r="A4" s="15">
        <v>3</v>
      </c>
      <c r="B4" s="16" t="s">
        <v>18</v>
      </c>
      <c r="C4" s="49">
        <v>100</v>
      </c>
    </row>
    <row r="5" spans="1:3">
      <c r="A5" s="15">
        <v>4</v>
      </c>
      <c r="B5" s="16" t="s">
        <v>19</v>
      </c>
      <c r="C5" s="49">
        <v>100</v>
      </c>
    </row>
    <row r="6" spans="1:3">
      <c r="A6" s="15">
        <v>5</v>
      </c>
      <c r="B6" s="16" t="s">
        <v>21</v>
      </c>
      <c r="C6" s="49">
        <v>100</v>
      </c>
    </row>
    <row r="7" spans="1:3">
      <c r="A7" s="15">
        <v>6</v>
      </c>
      <c r="B7" s="16" t="s">
        <v>22</v>
      </c>
      <c r="C7" s="49">
        <v>100</v>
      </c>
    </row>
    <row r="8" spans="1:3">
      <c r="A8" s="15">
        <v>7</v>
      </c>
      <c r="B8" s="16" t="s">
        <v>23</v>
      </c>
      <c r="C8" s="49">
        <v>100</v>
      </c>
    </row>
    <row r="9" spans="1:3">
      <c r="A9" s="15">
        <v>8</v>
      </c>
      <c r="B9" s="16" t="s">
        <v>24</v>
      </c>
      <c r="C9" s="49">
        <v>100</v>
      </c>
    </row>
    <row r="10" spans="1:3">
      <c r="A10" s="15">
        <v>9</v>
      </c>
      <c r="B10" s="16" t="s">
        <v>25</v>
      </c>
      <c r="C10" s="49">
        <v>100</v>
      </c>
    </row>
    <row r="11" spans="1:3">
      <c r="A11" s="15">
        <v>10</v>
      </c>
      <c r="B11" s="16" t="s">
        <v>26</v>
      </c>
      <c r="C11" s="49">
        <v>100</v>
      </c>
    </row>
    <row r="12" spans="1:3">
      <c r="A12" s="15">
        <v>11</v>
      </c>
      <c r="B12" s="16" t="s">
        <v>27</v>
      </c>
      <c r="C12" s="49">
        <v>100</v>
      </c>
    </row>
    <row r="13" spans="1:3">
      <c r="A13" s="15">
        <v>12</v>
      </c>
      <c r="B13" s="16" t="s">
        <v>28</v>
      </c>
      <c r="C13" s="49">
        <v>100</v>
      </c>
    </row>
    <row r="14" spans="1:3">
      <c r="A14" s="15">
        <v>13</v>
      </c>
      <c r="B14" s="16" t="s">
        <v>29</v>
      </c>
      <c r="C14" s="49">
        <v>100</v>
      </c>
    </row>
    <row r="15" spans="1:3">
      <c r="A15" s="15">
        <v>14</v>
      </c>
      <c r="B15" s="16" t="s">
        <v>30</v>
      </c>
      <c r="C15" s="49">
        <v>100</v>
      </c>
    </row>
    <row r="16" spans="1:3">
      <c r="A16" s="15">
        <v>15</v>
      </c>
      <c r="B16" s="16" t="s">
        <v>31</v>
      </c>
      <c r="C16" s="49">
        <v>100</v>
      </c>
    </row>
    <row r="17" spans="1:3">
      <c r="A17" s="15">
        <v>16</v>
      </c>
      <c r="B17" s="16" t="s">
        <v>32</v>
      </c>
      <c r="C17" s="49">
        <v>100</v>
      </c>
    </row>
    <row r="18" spans="1:3">
      <c r="A18" s="15">
        <v>17</v>
      </c>
      <c r="B18" s="16" t="s">
        <v>33</v>
      </c>
      <c r="C18" s="49">
        <v>100</v>
      </c>
    </row>
    <row r="19" spans="1:3">
      <c r="A19" s="15">
        <v>18</v>
      </c>
      <c r="B19" s="16" t="s">
        <v>34</v>
      </c>
      <c r="C19" s="49">
        <v>100</v>
      </c>
    </row>
    <row r="20" spans="1:3">
      <c r="A20" s="15">
        <v>19</v>
      </c>
      <c r="B20" s="16" t="s">
        <v>35</v>
      </c>
      <c r="C20" s="49">
        <v>100</v>
      </c>
    </row>
    <row r="21" spans="1:3">
      <c r="A21" s="15">
        <v>20</v>
      </c>
      <c r="B21" s="16" t="s">
        <v>36</v>
      </c>
      <c r="C21" s="49">
        <v>100</v>
      </c>
    </row>
    <row r="22" spans="1:3">
      <c r="A22" s="15">
        <v>21</v>
      </c>
      <c r="B22" s="16" t="s">
        <v>37</v>
      </c>
      <c r="C22" s="49">
        <v>100</v>
      </c>
    </row>
    <row r="23" spans="1:3">
      <c r="A23" s="15">
        <v>22</v>
      </c>
      <c r="B23" s="16" t="s">
        <v>38</v>
      </c>
      <c r="C23" s="49">
        <v>100</v>
      </c>
    </row>
    <row r="24" spans="1:3">
      <c r="A24" s="15">
        <v>23</v>
      </c>
      <c r="B24" s="16" t="s">
        <v>39</v>
      </c>
      <c r="C24" s="49">
        <v>100</v>
      </c>
    </row>
    <row r="25" spans="1:3">
      <c r="A25" s="15">
        <v>24</v>
      </c>
      <c r="B25" s="16" t="s">
        <v>40</v>
      </c>
      <c r="C25" s="49">
        <v>100</v>
      </c>
    </row>
    <row r="26" spans="1:3">
      <c r="A26" s="15">
        <v>25</v>
      </c>
      <c r="B26" s="18" t="s">
        <v>41</v>
      </c>
      <c r="C26" s="49">
        <v>100</v>
      </c>
    </row>
    <row r="27" spans="1:3">
      <c r="A27" s="15">
        <v>26</v>
      </c>
      <c r="B27" s="16" t="s">
        <v>42</v>
      </c>
      <c r="C27" s="49">
        <v>80</v>
      </c>
    </row>
    <row r="28" spans="1:3">
      <c r="A28" s="15">
        <v>27</v>
      </c>
      <c r="B28" s="16" t="s">
        <v>44</v>
      </c>
      <c r="C28" s="49">
        <v>100</v>
      </c>
    </row>
    <row r="29" spans="1:3">
      <c r="A29" s="15">
        <v>28</v>
      </c>
      <c r="B29" s="16" t="s">
        <v>45</v>
      </c>
      <c r="C29" s="49">
        <v>80</v>
      </c>
    </row>
    <row r="30" spans="1:3">
      <c r="A30" s="15">
        <v>29</v>
      </c>
      <c r="B30" s="16" t="s">
        <v>46</v>
      </c>
      <c r="C30" s="49">
        <v>100</v>
      </c>
    </row>
    <row r="31" spans="1:3">
      <c r="A31" s="15">
        <v>30</v>
      </c>
      <c r="B31" s="16" t="s">
        <v>47</v>
      </c>
      <c r="C31" s="49">
        <v>100</v>
      </c>
    </row>
    <row r="32" spans="1:3">
      <c r="A32" s="15">
        <v>31</v>
      </c>
      <c r="B32" s="16" t="s">
        <v>48</v>
      </c>
      <c r="C32" s="49">
        <v>100</v>
      </c>
    </row>
    <row r="33" spans="1:3">
      <c r="A33" s="19">
        <v>32</v>
      </c>
      <c r="B33" s="20" t="s">
        <v>50</v>
      </c>
      <c r="C33" s="22">
        <v>100</v>
      </c>
    </row>
    <row r="34" spans="1:3">
      <c r="A34" s="19">
        <v>33</v>
      </c>
      <c r="B34" s="20" t="s">
        <v>52</v>
      </c>
      <c r="C34" s="22">
        <v>100</v>
      </c>
    </row>
    <row r="35" spans="1:3">
      <c r="A35" s="19">
        <v>34</v>
      </c>
      <c r="B35" s="20" t="s">
        <v>53</v>
      </c>
      <c r="C35" s="22">
        <v>100</v>
      </c>
    </row>
    <row r="36" spans="1:3">
      <c r="A36" s="19">
        <v>35</v>
      </c>
      <c r="B36" s="20" t="s">
        <v>54</v>
      </c>
      <c r="C36" s="22">
        <v>100</v>
      </c>
    </row>
    <row r="37" spans="1:3">
      <c r="A37" s="19">
        <v>36</v>
      </c>
      <c r="B37" s="20" t="s">
        <v>55</v>
      </c>
      <c r="C37" s="22">
        <v>100</v>
      </c>
    </row>
    <row r="38" spans="1:3">
      <c r="A38" s="19">
        <v>37</v>
      </c>
      <c r="B38" s="20" t="s">
        <v>56</v>
      </c>
      <c r="C38" s="22">
        <v>100</v>
      </c>
    </row>
    <row r="39" spans="1:3">
      <c r="A39" s="19">
        <v>38</v>
      </c>
      <c r="B39" s="20" t="s">
        <v>57</v>
      </c>
      <c r="C39" s="22">
        <v>100</v>
      </c>
    </row>
    <row r="40" spans="1:3">
      <c r="A40" s="19">
        <v>39</v>
      </c>
      <c r="B40" s="20" t="s">
        <v>58</v>
      </c>
      <c r="C40" s="22">
        <v>100</v>
      </c>
    </row>
    <row r="41" spans="1:3">
      <c r="A41" s="19">
        <v>40</v>
      </c>
      <c r="B41" s="20" t="s">
        <v>59</v>
      </c>
      <c r="C41" s="22">
        <v>100</v>
      </c>
    </row>
    <row r="42" spans="1:3">
      <c r="A42" s="19">
        <v>41</v>
      </c>
      <c r="B42" s="20" t="s">
        <v>60</v>
      </c>
      <c r="C42" s="22">
        <v>100</v>
      </c>
    </row>
    <row r="43" spans="1:3">
      <c r="A43" s="19">
        <v>42</v>
      </c>
      <c r="B43" s="20" t="s">
        <v>61</v>
      </c>
      <c r="C43" s="22">
        <v>100</v>
      </c>
    </row>
    <row r="44" spans="1:3">
      <c r="A44" s="19">
        <v>43</v>
      </c>
      <c r="B44" s="20" t="s">
        <v>62</v>
      </c>
      <c r="C44" s="22">
        <v>100</v>
      </c>
    </row>
    <row r="45" spans="1:3">
      <c r="A45" s="19">
        <v>44</v>
      </c>
      <c r="B45" s="20" t="s">
        <v>63</v>
      </c>
      <c r="C45" s="22">
        <v>100</v>
      </c>
    </row>
    <row r="46" spans="1:3">
      <c r="A46" s="19">
        <v>45</v>
      </c>
      <c r="B46" s="20" t="s">
        <v>64</v>
      </c>
      <c r="C46" s="22">
        <v>100</v>
      </c>
    </row>
    <row r="47" spans="1:3">
      <c r="A47" s="19">
        <v>46</v>
      </c>
      <c r="B47" s="20" t="s">
        <v>65</v>
      </c>
      <c r="C47" s="22">
        <v>100</v>
      </c>
    </row>
    <row r="48" spans="1:3">
      <c r="A48" s="19">
        <v>47</v>
      </c>
      <c r="B48" s="20" t="s">
        <v>66</v>
      </c>
      <c r="C48" s="22">
        <v>100</v>
      </c>
    </row>
    <row r="49" spans="1:3">
      <c r="A49" s="19">
        <v>48</v>
      </c>
      <c r="B49" s="20" t="s">
        <v>67</v>
      </c>
      <c r="C49" s="22">
        <v>100</v>
      </c>
    </row>
    <row r="50" spans="1:3">
      <c r="A50" s="19">
        <v>49</v>
      </c>
      <c r="B50" s="20" t="s">
        <v>105</v>
      </c>
      <c r="C50" s="22">
        <v>100</v>
      </c>
    </row>
    <row r="51" spans="1:3">
      <c r="A51" s="19">
        <v>50</v>
      </c>
      <c r="B51" s="20" t="s">
        <v>68</v>
      </c>
      <c r="C51" s="22">
        <v>100</v>
      </c>
    </row>
    <row r="52" spans="1:3">
      <c r="A52" s="19">
        <v>51</v>
      </c>
      <c r="B52" s="20" t="s">
        <v>69</v>
      </c>
      <c r="C52" s="22">
        <v>100</v>
      </c>
    </row>
    <row r="53" spans="1:3">
      <c r="A53" s="19">
        <v>52</v>
      </c>
      <c r="B53" s="20" t="s">
        <v>70</v>
      </c>
      <c r="C53" s="22">
        <v>100</v>
      </c>
    </row>
    <row r="54" spans="1:3">
      <c r="A54" s="19">
        <v>53</v>
      </c>
      <c r="B54" s="20" t="s">
        <v>71</v>
      </c>
      <c r="C54" s="22">
        <v>100</v>
      </c>
    </row>
    <row r="55" spans="1:3">
      <c r="A55" s="19">
        <v>54</v>
      </c>
      <c r="B55" s="20" t="s">
        <v>72</v>
      </c>
      <c r="C55" s="22">
        <v>100</v>
      </c>
    </row>
    <row r="56" spans="1:3">
      <c r="A56" s="19">
        <v>55</v>
      </c>
      <c r="B56" s="25" t="s">
        <v>73</v>
      </c>
      <c r="C56" s="22">
        <v>100</v>
      </c>
    </row>
    <row r="57" spans="1:3">
      <c r="A57" s="19">
        <v>56</v>
      </c>
      <c r="B57" s="26" t="s">
        <v>74</v>
      </c>
      <c r="C57" s="22">
        <v>100</v>
      </c>
    </row>
    <row r="58" spans="1:3">
      <c r="A58" s="19">
        <v>57</v>
      </c>
      <c r="B58" s="27" t="s">
        <v>75</v>
      </c>
      <c r="C58" s="22">
        <v>100</v>
      </c>
    </row>
  </sheetData>
  <phoneticPr fontId="39" type="noConversion"/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"/>
  <sheetViews>
    <sheetView zoomScale="130" zoomScaleNormal="130" workbookViewId="0">
      <selection activeCell="J13" sqref="J13"/>
    </sheetView>
  </sheetViews>
  <sheetFormatPr defaultColWidth="10" defaultRowHeight="15.6"/>
  <cols>
    <col min="1" max="1" width="12.09765625" style="44" customWidth="1"/>
    <col min="2" max="2" width="13.796875" style="44" customWidth="1"/>
    <col min="3" max="3" width="10" style="44"/>
    <col min="4" max="4" width="15.69921875" style="44" customWidth="1"/>
    <col min="5" max="5" width="22.09765625" style="44" customWidth="1"/>
    <col min="6" max="16384" width="10" style="44"/>
  </cols>
  <sheetData>
    <row r="1" spans="1:6" ht="30" customHeight="1">
      <c r="A1" s="339" t="s">
        <v>930</v>
      </c>
      <c r="B1" s="339"/>
      <c r="C1" s="339"/>
      <c r="D1" s="339"/>
      <c r="E1" s="339"/>
      <c r="F1" s="339"/>
    </row>
    <row r="2" spans="1:6">
      <c r="A2" s="45"/>
      <c r="B2" s="45" t="s">
        <v>103</v>
      </c>
      <c r="C2" s="45" t="s">
        <v>123</v>
      </c>
      <c r="D2" s="45" t="s">
        <v>872</v>
      </c>
      <c r="E2" s="45" t="s">
        <v>13</v>
      </c>
      <c r="F2" s="45" t="s">
        <v>124</v>
      </c>
    </row>
    <row r="3" spans="1:6">
      <c r="A3" s="46">
        <v>1</v>
      </c>
      <c r="B3" s="47" t="s">
        <v>45</v>
      </c>
      <c r="C3" s="48" t="s">
        <v>910</v>
      </c>
      <c r="D3" s="169" t="s">
        <v>911</v>
      </c>
      <c r="E3" s="45" t="s">
        <v>912</v>
      </c>
      <c r="F3" s="45">
        <v>20</v>
      </c>
    </row>
    <row r="4" spans="1:6">
      <c r="A4" s="46">
        <v>2</v>
      </c>
      <c r="B4" s="47" t="s">
        <v>42</v>
      </c>
      <c r="C4" s="48" t="s">
        <v>157</v>
      </c>
      <c r="D4" s="169" t="s">
        <v>913</v>
      </c>
      <c r="E4" s="45" t="s">
        <v>912</v>
      </c>
      <c r="F4" s="45">
        <v>20</v>
      </c>
    </row>
    <row r="5" spans="1:6">
      <c r="A5" s="46">
        <v>3</v>
      </c>
      <c r="B5" s="47"/>
      <c r="C5" s="48"/>
      <c r="D5" s="45"/>
      <c r="E5" s="45"/>
      <c r="F5" s="45"/>
    </row>
    <row r="6" spans="1:6">
      <c r="A6" s="46">
        <v>4</v>
      </c>
      <c r="B6" s="47"/>
      <c r="C6" s="48"/>
      <c r="D6" s="45"/>
      <c r="E6" s="45"/>
      <c r="F6" s="45"/>
    </row>
    <row r="7" spans="1:6">
      <c r="A7" s="46">
        <v>5</v>
      </c>
      <c r="B7" s="47"/>
      <c r="C7" s="48"/>
      <c r="D7" s="45"/>
      <c r="E7" s="45"/>
      <c r="F7" s="45"/>
    </row>
    <row r="8" spans="1:6">
      <c r="A8" s="46">
        <v>6</v>
      </c>
      <c r="B8" s="47"/>
      <c r="C8" s="48"/>
      <c r="D8" s="45"/>
      <c r="E8" s="45"/>
      <c r="F8" s="45"/>
    </row>
    <row r="9" spans="1:6">
      <c r="A9" s="46">
        <v>7</v>
      </c>
      <c r="B9" s="47"/>
      <c r="C9" s="48"/>
      <c r="D9" s="45"/>
      <c r="E9" s="45"/>
      <c r="F9" s="45"/>
    </row>
    <row r="10" spans="1:6">
      <c r="A10" s="46">
        <v>8</v>
      </c>
      <c r="B10" s="47"/>
      <c r="C10" s="48"/>
      <c r="D10" s="45"/>
      <c r="E10" s="45"/>
      <c r="F10" s="45"/>
    </row>
    <row r="11" spans="1:6">
      <c r="A11" s="46">
        <v>9</v>
      </c>
      <c r="B11" s="47"/>
      <c r="C11" s="48"/>
      <c r="D11" s="45"/>
      <c r="E11" s="45"/>
      <c r="F11" s="45"/>
    </row>
    <row r="12" spans="1:6">
      <c r="A12" s="46">
        <v>10</v>
      </c>
      <c r="B12" s="47"/>
      <c r="C12" s="48"/>
      <c r="D12" s="45"/>
      <c r="E12" s="45"/>
      <c r="F12" s="45"/>
    </row>
  </sheetData>
  <mergeCells count="1">
    <mergeCell ref="A1:F1"/>
  </mergeCells>
  <phoneticPr fontId="39" type="noConversion"/>
  <pageMargins left="0.69930555555555596" right="0.69930555555555596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58"/>
  <sheetViews>
    <sheetView zoomScale="85" zoomScaleNormal="85" workbookViewId="0">
      <selection activeCell="J47" sqref="J47"/>
    </sheetView>
  </sheetViews>
  <sheetFormatPr defaultColWidth="8.8984375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14" t="s">
        <v>103</v>
      </c>
      <c r="C1" s="14" t="s">
        <v>104</v>
      </c>
    </row>
    <row r="2" spans="1:3">
      <c r="A2" s="15">
        <v>1</v>
      </c>
      <c r="B2" s="16" t="s">
        <v>16</v>
      </c>
      <c r="C2" s="42">
        <v>100</v>
      </c>
    </row>
    <row r="3" spans="1:3">
      <c r="A3" s="15">
        <v>2</v>
      </c>
      <c r="B3" s="16" t="s">
        <v>17</v>
      </c>
      <c r="C3" s="42">
        <v>100</v>
      </c>
    </row>
    <row r="4" spans="1:3">
      <c r="A4" s="15">
        <v>3</v>
      </c>
      <c r="B4" s="16" t="s">
        <v>18</v>
      </c>
      <c r="C4" s="42">
        <v>100</v>
      </c>
    </row>
    <row r="5" spans="1:3">
      <c r="A5" s="15">
        <v>4</v>
      </c>
      <c r="B5" s="16" t="s">
        <v>19</v>
      </c>
      <c r="C5" s="42">
        <v>100</v>
      </c>
    </row>
    <row r="6" spans="1:3">
      <c r="A6" s="15">
        <v>5</v>
      </c>
      <c r="B6" s="16" t="s">
        <v>21</v>
      </c>
      <c r="C6" s="42">
        <v>100</v>
      </c>
    </row>
    <row r="7" spans="1:3">
      <c r="A7" s="15">
        <v>6</v>
      </c>
      <c r="B7" s="16" t="s">
        <v>22</v>
      </c>
      <c r="C7" s="42">
        <v>100</v>
      </c>
    </row>
    <row r="8" spans="1:3">
      <c r="A8" s="15">
        <v>7</v>
      </c>
      <c r="B8" s="16" t="s">
        <v>23</v>
      </c>
      <c r="C8" s="42">
        <v>100</v>
      </c>
    </row>
    <row r="9" spans="1:3">
      <c r="A9" s="15">
        <v>8</v>
      </c>
      <c r="B9" s="16" t="s">
        <v>24</v>
      </c>
      <c r="C9" s="42">
        <v>100</v>
      </c>
    </row>
    <row r="10" spans="1:3">
      <c r="A10" s="15">
        <v>9</v>
      </c>
      <c r="B10" s="16" t="s">
        <v>25</v>
      </c>
      <c r="C10" s="42">
        <v>100</v>
      </c>
    </row>
    <row r="11" spans="1:3">
      <c r="A11" s="15">
        <v>10</v>
      </c>
      <c r="B11" s="16" t="s">
        <v>26</v>
      </c>
      <c r="C11" s="42">
        <v>100</v>
      </c>
    </row>
    <row r="12" spans="1:3">
      <c r="A12" s="15">
        <v>11</v>
      </c>
      <c r="B12" s="16" t="s">
        <v>27</v>
      </c>
      <c r="C12" s="42">
        <v>100</v>
      </c>
    </row>
    <row r="13" spans="1:3">
      <c r="A13" s="15">
        <v>12</v>
      </c>
      <c r="B13" s="16" t="s">
        <v>28</v>
      </c>
      <c r="C13" s="42">
        <v>100</v>
      </c>
    </row>
    <row r="14" spans="1:3">
      <c r="A14" s="15">
        <v>13</v>
      </c>
      <c r="B14" s="16" t="s">
        <v>29</v>
      </c>
      <c r="C14" s="42">
        <v>100</v>
      </c>
    </row>
    <row r="15" spans="1:3">
      <c r="A15" s="15">
        <v>14</v>
      </c>
      <c r="B15" s="16" t="s">
        <v>30</v>
      </c>
      <c r="C15" s="42">
        <v>100</v>
      </c>
    </row>
    <row r="16" spans="1:3">
      <c r="A16" s="15">
        <v>15</v>
      </c>
      <c r="B16" s="16" t="s">
        <v>31</v>
      </c>
      <c r="C16" s="42">
        <v>100</v>
      </c>
    </row>
    <row r="17" spans="1:3">
      <c r="A17" s="15">
        <v>16</v>
      </c>
      <c r="B17" s="16" t="s">
        <v>32</v>
      </c>
      <c r="C17" s="42">
        <v>100</v>
      </c>
    </row>
    <row r="18" spans="1:3">
      <c r="A18" s="15">
        <v>17</v>
      </c>
      <c r="B18" s="16" t="s">
        <v>33</v>
      </c>
      <c r="C18" s="42">
        <v>100</v>
      </c>
    </row>
    <row r="19" spans="1:3">
      <c r="A19" s="15">
        <v>18</v>
      </c>
      <c r="B19" s="16" t="s">
        <v>34</v>
      </c>
      <c r="C19" s="42">
        <v>100</v>
      </c>
    </row>
    <row r="20" spans="1:3">
      <c r="A20" s="15">
        <v>19</v>
      </c>
      <c r="B20" s="16" t="s">
        <v>35</v>
      </c>
      <c r="C20" s="42">
        <v>100</v>
      </c>
    </row>
    <row r="21" spans="1:3">
      <c r="A21" s="15">
        <v>20</v>
      </c>
      <c r="B21" s="16" t="s">
        <v>36</v>
      </c>
      <c r="C21" s="42">
        <v>100</v>
      </c>
    </row>
    <row r="22" spans="1:3">
      <c r="A22" s="15">
        <v>21</v>
      </c>
      <c r="B22" s="16" t="s">
        <v>37</v>
      </c>
      <c r="C22" s="42">
        <v>100</v>
      </c>
    </row>
    <row r="23" spans="1:3">
      <c r="A23" s="15">
        <v>22</v>
      </c>
      <c r="B23" s="16" t="s">
        <v>38</v>
      </c>
      <c r="C23" s="42">
        <v>100</v>
      </c>
    </row>
    <row r="24" spans="1:3">
      <c r="A24" s="15">
        <v>23</v>
      </c>
      <c r="B24" s="16" t="s">
        <v>39</v>
      </c>
      <c r="C24" s="42">
        <v>100</v>
      </c>
    </row>
    <row r="25" spans="1:3">
      <c r="A25" s="15">
        <v>24</v>
      </c>
      <c r="B25" s="16" t="s">
        <v>40</v>
      </c>
      <c r="C25" s="42">
        <v>100</v>
      </c>
    </row>
    <row r="26" spans="1:3">
      <c r="A26" s="15">
        <v>25</v>
      </c>
      <c r="B26" s="18" t="s">
        <v>41</v>
      </c>
      <c r="C26" s="42">
        <v>100</v>
      </c>
    </row>
    <row r="27" spans="1:3">
      <c r="A27" s="15">
        <v>26</v>
      </c>
      <c r="B27" s="16" t="s">
        <v>42</v>
      </c>
      <c r="C27" s="42">
        <v>100</v>
      </c>
    </row>
    <row r="28" spans="1:3">
      <c r="A28" s="15">
        <v>27</v>
      </c>
      <c r="B28" s="16" t="s">
        <v>44</v>
      </c>
      <c r="C28" s="42">
        <v>100</v>
      </c>
    </row>
    <row r="29" spans="1:3">
      <c r="A29" s="15">
        <v>28</v>
      </c>
      <c r="B29" s="16" t="s">
        <v>45</v>
      </c>
      <c r="C29" s="42">
        <v>100</v>
      </c>
    </row>
    <row r="30" spans="1:3">
      <c r="A30" s="15">
        <v>29</v>
      </c>
      <c r="B30" s="16" t="s">
        <v>46</v>
      </c>
      <c r="C30" s="42">
        <v>100</v>
      </c>
    </row>
    <row r="31" spans="1:3">
      <c r="A31" s="15">
        <v>30</v>
      </c>
      <c r="B31" s="16" t="s">
        <v>47</v>
      </c>
      <c r="C31" s="42">
        <v>100</v>
      </c>
    </row>
    <row r="32" spans="1:3">
      <c r="A32" s="15">
        <v>31</v>
      </c>
      <c r="B32" s="16" t="s">
        <v>48</v>
      </c>
      <c r="C32" s="42">
        <v>100</v>
      </c>
    </row>
    <row r="33" spans="1:3">
      <c r="A33" s="19">
        <v>32</v>
      </c>
      <c r="B33" s="20" t="s">
        <v>50</v>
      </c>
      <c r="C33" s="43">
        <v>100</v>
      </c>
    </row>
    <row r="34" spans="1:3">
      <c r="A34" s="19">
        <v>33</v>
      </c>
      <c r="B34" s="20" t="s">
        <v>52</v>
      </c>
      <c r="C34" s="43">
        <v>100</v>
      </c>
    </row>
    <row r="35" spans="1:3">
      <c r="A35" s="19">
        <v>34</v>
      </c>
      <c r="B35" s="20" t="s">
        <v>53</v>
      </c>
      <c r="C35" s="43">
        <v>100</v>
      </c>
    </row>
    <row r="36" spans="1:3">
      <c r="A36" s="19">
        <v>35</v>
      </c>
      <c r="B36" s="20" t="s">
        <v>54</v>
      </c>
      <c r="C36" s="43">
        <v>100</v>
      </c>
    </row>
    <row r="37" spans="1:3">
      <c r="A37" s="19">
        <v>36</v>
      </c>
      <c r="B37" s="20" t="s">
        <v>55</v>
      </c>
      <c r="C37" s="43">
        <v>100</v>
      </c>
    </row>
    <row r="38" spans="1:3">
      <c r="A38" s="19">
        <v>37</v>
      </c>
      <c r="B38" s="20" t="s">
        <v>56</v>
      </c>
      <c r="C38" s="43">
        <v>100</v>
      </c>
    </row>
    <row r="39" spans="1:3">
      <c r="A39" s="19">
        <v>38</v>
      </c>
      <c r="B39" s="20" t="s">
        <v>57</v>
      </c>
      <c r="C39" s="43">
        <v>100</v>
      </c>
    </row>
    <row r="40" spans="1:3">
      <c r="A40" s="19">
        <v>39</v>
      </c>
      <c r="B40" s="20" t="s">
        <v>58</v>
      </c>
      <c r="C40" s="43">
        <v>100</v>
      </c>
    </row>
    <row r="41" spans="1:3">
      <c r="A41" s="19">
        <v>40</v>
      </c>
      <c r="B41" s="20" t="s">
        <v>59</v>
      </c>
      <c r="C41" s="43">
        <v>100</v>
      </c>
    </row>
    <row r="42" spans="1:3">
      <c r="A42" s="19">
        <v>41</v>
      </c>
      <c r="B42" s="20" t="s">
        <v>60</v>
      </c>
      <c r="C42" s="43">
        <v>100</v>
      </c>
    </row>
    <row r="43" spans="1:3">
      <c r="A43" s="19">
        <v>42</v>
      </c>
      <c r="B43" s="20" t="s">
        <v>61</v>
      </c>
      <c r="C43" s="43">
        <v>100</v>
      </c>
    </row>
    <row r="44" spans="1:3">
      <c r="A44" s="19">
        <v>43</v>
      </c>
      <c r="B44" s="20" t="s">
        <v>62</v>
      </c>
      <c r="C44" s="43">
        <v>100</v>
      </c>
    </row>
    <row r="45" spans="1:3">
      <c r="A45" s="19">
        <v>44</v>
      </c>
      <c r="B45" s="20" t="s">
        <v>63</v>
      </c>
      <c r="C45" s="43">
        <v>100</v>
      </c>
    </row>
    <row r="46" spans="1:3">
      <c r="A46" s="19">
        <v>45</v>
      </c>
      <c r="B46" s="20" t="s">
        <v>64</v>
      </c>
      <c r="C46" s="43">
        <v>100</v>
      </c>
    </row>
    <row r="47" spans="1:3">
      <c r="A47" s="19">
        <v>46</v>
      </c>
      <c r="B47" s="20" t="s">
        <v>65</v>
      </c>
      <c r="C47" s="43">
        <v>100</v>
      </c>
    </row>
    <row r="48" spans="1:3">
      <c r="A48" s="19">
        <v>47</v>
      </c>
      <c r="B48" s="20" t="s">
        <v>66</v>
      </c>
      <c r="C48" s="43">
        <v>100</v>
      </c>
    </row>
    <row r="49" spans="1:3">
      <c r="A49" s="19">
        <v>48</v>
      </c>
      <c r="B49" s="20" t="s">
        <v>67</v>
      </c>
      <c r="C49" s="43">
        <v>100</v>
      </c>
    </row>
    <row r="50" spans="1:3">
      <c r="A50" s="19">
        <v>49</v>
      </c>
      <c r="B50" s="20" t="s">
        <v>105</v>
      </c>
      <c r="C50" s="43">
        <v>100</v>
      </c>
    </row>
    <row r="51" spans="1:3">
      <c r="A51" s="19">
        <v>50</v>
      </c>
      <c r="B51" s="20" t="s">
        <v>68</v>
      </c>
      <c r="C51" s="43">
        <v>100</v>
      </c>
    </row>
    <row r="52" spans="1:3">
      <c r="A52" s="19">
        <v>51</v>
      </c>
      <c r="B52" s="20" t="s">
        <v>69</v>
      </c>
      <c r="C52" s="43">
        <v>100</v>
      </c>
    </row>
    <row r="53" spans="1:3">
      <c r="A53" s="19">
        <v>52</v>
      </c>
      <c r="B53" s="20" t="s">
        <v>70</v>
      </c>
      <c r="C53" s="43">
        <v>100</v>
      </c>
    </row>
    <row r="54" spans="1:3">
      <c r="A54" s="19">
        <v>53</v>
      </c>
      <c r="B54" s="20" t="s">
        <v>71</v>
      </c>
      <c r="C54" s="43">
        <v>100</v>
      </c>
    </row>
    <row r="55" spans="1:3">
      <c r="A55" s="19">
        <v>54</v>
      </c>
      <c r="B55" s="20" t="s">
        <v>72</v>
      </c>
      <c r="C55" s="43">
        <v>100</v>
      </c>
    </row>
    <row r="56" spans="1:3">
      <c r="A56" s="19">
        <v>55</v>
      </c>
      <c r="B56" s="25" t="s">
        <v>73</v>
      </c>
      <c r="C56" s="43">
        <v>100</v>
      </c>
    </row>
    <row r="57" spans="1:3">
      <c r="A57" s="19">
        <v>56</v>
      </c>
      <c r="B57" s="26" t="s">
        <v>74</v>
      </c>
      <c r="C57" s="43">
        <v>100</v>
      </c>
    </row>
    <row r="58" spans="1:3">
      <c r="A58" s="19">
        <v>57</v>
      </c>
      <c r="B58" s="27" t="s">
        <v>75</v>
      </c>
      <c r="C58" s="43">
        <v>100</v>
      </c>
    </row>
  </sheetData>
  <phoneticPr fontId="39" type="noConversion"/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3"/>
  <sheetViews>
    <sheetView workbookViewId="0">
      <selection activeCell="L11" sqref="L11"/>
    </sheetView>
  </sheetViews>
  <sheetFormatPr defaultColWidth="9" defaultRowHeight="14.4"/>
  <cols>
    <col min="1" max="1" width="9.59765625" style="38" customWidth="1"/>
    <col min="2" max="2" width="16.19921875" style="38" customWidth="1"/>
    <col min="3" max="3" width="11.796875" style="38" customWidth="1"/>
    <col min="4" max="4" width="12.09765625" style="38" customWidth="1"/>
    <col min="5" max="5" width="12.8984375" style="38" customWidth="1"/>
    <col min="6" max="6" width="11.69921875" style="38" customWidth="1"/>
    <col min="7" max="7" width="14.59765625" style="38" customWidth="1"/>
    <col min="8" max="16384" width="9" style="38"/>
  </cols>
  <sheetData>
    <row r="1" spans="1:8" ht="20.399999999999999">
      <c r="A1" s="340" t="s">
        <v>931</v>
      </c>
      <c r="B1" s="340"/>
      <c r="C1" s="340"/>
      <c r="D1" s="340"/>
      <c r="E1" s="340"/>
      <c r="F1" s="340"/>
      <c r="G1" s="340"/>
      <c r="H1" s="340"/>
    </row>
    <row r="2" spans="1:8">
      <c r="A2" s="39" t="s">
        <v>0</v>
      </c>
      <c r="B2" s="39" t="s">
        <v>103</v>
      </c>
      <c r="C2" s="39" t="s">
        <v>914</v>
      </c>
      <c r="D2" s="39" t="s">
        <v>915</v>
      </c>
      <c r="E2" s="39" t="s">
        <v>916</v>
      </c>
      <c r="F2" s="39" t="s">
        <v>917</v>
      </c>
      <c r="G2" s="39" t="s">
        <v>918</v>
      </c>
      <c r="H2" s="39" t="s">
        <v>919</v>
      </c>
    </row>
    <row r="3" spans="1:8" ht="15.6">
      <c r="A3" s="15">
        <v>1</v>
      </c>
      <c r="B3" s="40" t="s">
        <v>16</v>
      </c>
      <c r="C3" s="39">
        <v>20</v>
      </c>
      <c r="D3" s="39">
        <v>20</v>
      </c>
      <c r="E3" s="39">
        <v>20</v>
      </c>
      <c r="F3" s="39">
        <v>20</v>
      </c>
      <c r="G3" s="39">
        <v>20</v>
      </c>
      <c r="H3" s="39">
        <v>100</v>
      </c>
    </row>
    <row r="4" spans="1:8" ht="15.6">
      <c r="A4" s="15">
        <v>2</v>
      </c>
      <c r="B4" s="40" t="s">
        <v>17</v>
      </c>
      <c r="C4" s="39">
        <v>20</v>
      </c>
      <c r="D4" s="39">
        <v>20</v>
      </c>
      <c r="E4" s="39">
        <v>20</v>
      </c>
      <c r="F4" s="39">
        <v>20</v>
      </c>
      <c r="G4" s="39">
        <v>20</v>
      </c>
      <c r="H4" s="39">
        <v>100</v>
      </c>
    </row>
    <row r="5" spans="1:8" ht="15.6">
      <c r="A5" s="15">
        <v>3</v>
      </c>
      <c r="B5" s="40" t="s">
        <v>18</v>
      </c>
      <c r="C5" s="39">
        <v>20</v>
      </c>
      <c r="D5" s="39">
        <v>20</v>
      </c>
      <c r="E5" s="39">
        <v>20</v>
      </c>
      <c r="F5" s="39">
        <v>20</v>
      </c>
      <c r="G5" s="39">
        <v>20</v>
      </c>
      <c r="H5" s="39">
        <v>100</v>
      </c>
    </row>
    <row r="6" spans="1:8" ht="15.6">
      <c r="A6" s="15">
        <v>4</v>
      </c>
      <c r="B6" s="40" t="s">
        <v>19</v>
      </c>
      <c r="C6" s="39">
        <v>20</v>
      </c>
      <c r="D6" s="39">
        <v>20</v>
      </c>
      <c r="E6" s="39">
        <v>20</v>
      </c>
      <c r="F6" s="39">
        <v>20</v>
      </c>
      <c r="G6" s="39">
        <v>20</v>
      </c>
      <c r="H6" s="39">
        <v>100</v>
      </c>
    </row>
    <row r="7" spans="1:8" ht="15.6">
      <c r="A7" s="15">
        <v>5</v>
      </c>
      <c r="B7" s="40" t="s">
        <v>21</v>
      </c>
      <c r="C7" s="39">
        <v>20</v>
      </c>
      <c r="D7" s="39">
        <v>20</v>
      </c>
      <c r="E7" s="39">
        <v>20</v>
      </c>
      <c r="F7" s="39">
        <v>20</v>
      </c>
      <c r="G7" s="39">
        <v>20</v>
      </c>
      <c r="H7" s="39">
        <v>100</v>
      </c>
    </row>
    <row r="8" spans="1:8" ht="15.6">
      <c r="A8" s="15">
        <v>6</v>
      </c>
      <c r="B8" s="40" t="s">
        <v>22</v>
      </c>
      <c r="C8" s="39">
        <v>20</v>
      </c>
      <c r="D8" s="39">
        <v>20</v>
      </c>
      <c r="E8" s="39">
        <v>20</v>
      </c>
      <c r="F8" s="39">
        <v>20</v>
      </c>
      <c r="G8" s="39">
        <v>20</v>
      </c>
      <c r="H8" s="39">
        <v>100</v>
      </c>
    </row>
    <row r="9" spans="1:8" ht="15.6">
      <c r="A9" s="15">
        <v>7</v>
      </c>
      <c r="B9" s="40" t="s">
        <v>23</v>
      </c>
      <c r="C9" s="39">
        <v>20</v>
      </c>
      <c r="D9" s="39">
        <v>20</v>
      </c>
      <c r="E9" s="39">
        <v>20</v>
      </c>
      <c r="F9" s="39">
        <v>20</v>
      </c>
      <c r="G9" s="39">
        <v>20</v>
      </c>
      <c r="H9" s="39">
        <v>100</v>
      </c>
    </row>
    <row r="10" spans="1:8" ht="15.6">
      <c r="A10" s="15">
        <v>8</v>
      </c>
      <c r="B10" s="40" t="s">
        <v>24</v>
      </c>
      <c r="C10" s="39">
        <v>20</v>
      </c>
      <c r="D10" s="39">
        <v>20</v>
      </c>
      <c r="E10" s="39">
        <v>20</v>
      </c>
      <c r="F10" s="39">
        <v>20</v>
      </c>
      <c r="G10" s="39">
        <v>20</v>
      </c>
      <c r="H10" s="39">
        <v>100</v>
      </c>
    </row>
    <row r="11" spans="1:8" ht="15.6">
      <c r="A11" s="15">
        <v>9</v>
      </c>
      <c r="B11" s="40" t="s">
        <v>25</v>
      </c>
      <c r="C11" s="39">
        <v>20</v>
      </c>
      <c r="D11" s="39">
        <v>20</v>
      </c>
      <c r="E11" s="39">
        <v>20</v>
      </c>
      <c r="F11" s="39">
        <v>20</v>
      </c>
      <c r="G11" s="39">
        <v>20</v>
      </c>
      <c r="H11" s="39">
        <v>100</v>
      </c>
    </row>
    <row r="12" spans="1:8" ht="15.6">
      <c r="A12" s="15">
        <v>10</v>
      </c>
      <c r="B12" s="40" t="s">
        <v>26</v>
      </c>
      <c r="C12" s="39">
        <v>20</v>
      </c>
      <c r="D12" s="39">
        <v>20</v>
      </c>
      <c r="E12" s="39">
        <v>20</v>
      </c>
      <c r="F12" s="39">
        <v>20</v>
      </c>
      <c r="G12" s="39">
        <v>20</v>
      </c>
      <c r="H12" s="39">
        <v>100</v>
      </c>
    </row>
    <row r="13" spans="1:8" ht="15.6">
      <c r="A13" s="15">
        <v>11</v>
      </c>
      <c r="B13" s="40" t="s">
        <v>27</v>
      </c>
      <c r="C13" s="39">
        <v>20</v>
      </c>
      <c r="D13" s="39">
        <v>20</v>
      </c>
      <c r="E13" s="39">
        <v>20</v>
      </c>
      <c r="F13" s="39">
        <v>20</v>
      </c>
      <c r="G13" s="39">
        <v>20</v>
      </c>
      <c r="H13" s="39">
        <v>100</v>
      </c>
    </row>
    <row r="14" spans="1:8" ht="15.6">
      <c r="A14" s="15">
        <v>12</v>
      </c>
      <c r="B14" s="40" t="s">
        <v>28</v>
      </c>
      <c r="C14" s="39">
        <v>20</v>
      </c>
      <c r="D14" s="39">
        <v>20</v>
      </c>
      <c r="E14" s="39">
        <v>20</v>
      </c>
      <c r="F14" s="39">
        <v>20</v>
      </c>
      <c r="G14" s="39">
        <v>20</v>
      </c>
      <c r="H14" s="39">
        <v>100</v>
      </c>
    </row>
    <row r="15" spans="1:8" ht="15.6">
      <c r="A15" s="15">
        <v>13</v>
      </c>
      <c r="B15" s="40" t="s">
        <v>29</v>
      </c>
      <c r="C15" s="39">
        <v>20</v>
      </c>
      <c r="D15" s="39">
        <v>20</v>
      </c>
      <c r="E15" s="39">
        <v>20</v>
      </c>
      <c r="F15" s="39">
        <v>20</v>
      </c>
      <c r="G15" s="39">
        <v>20</v>
      </c>
      <c r="H15" s="39">
        <v>100</v>
      </c>
    </row>
    <row r="16" spans="1:8" ht="15.6">
      <c r="A16" s="15">
        <v>14</v>
      </c>
      <c r="B16" s="40" t="s">
        <v>30</v>
      </c>
      <c r="C16" s="39">
        <v>20</v>
      </c>
      <c r="D16" s="39">
        <v>20</v>
      </c>
      <c r="E16" s="39">
        <v>20</v>
      </c>
      <c r="F16" s="39">
        <v>20</v>
      </c>
      <c r="G16" s="39">
        <v>20</v>
      </c>
      <c r="H16" s="39">
        <v>100</v>
      </c>
    </row>
    <row r="17" spans="1:8" ht="15.6">
      <c r="A17" s="15">
        <v>15</v>
      </c>
      <c r="B17" s="40" t="s">
        <v>31</v>
      </c>
      <c r="C17" s="39">
        <v>20</v>
      </c>
      <c r="D17" s="39">
        <v>20</v>
      </c>
      <c r="E17" s="39">
        <v>20</v>
      </c>
      <c r="F17" s="39">
        <v>20</v>
      </c>
      <c r="G17" s="39">
        <v>20</v>
      </c>
      <c r="H17" s="39">
        <v>100</v>
      </c>
    </row>
    <row r="18" spans="1:8" ht="15.6">
      <c r="A18" s="15">
        <v>16</v>
      </c>
      <c r="B18" s="40" t="s">
        <v>32</v>
      </c>
      <c r="C18" s="39">
        <v>20</v>
      </c>
      <c r="D18" s="39">
        <v>20</v>
      </c>
      <c r="E18" s="39">
        <v>20</v>
      </c>
      <c r="F18" s="39">
        <v>20</v>
      </c>
      <c r="G18" s="39">
        <v>20</v>
      </c>
      <c r="H18" s="39">
        <v>100</v>
      </c>
    </row>
    <row r="19" spans="1:8" ht="15.6">
      <c r="A19" s="15">
        <v>17</v>
      </c>
      <c r="B19" s="40" t="s">
        <v>33</v>
      </c>
      <c r="C19" s="39">
        <v>20</v>
      </c>
      <c r="D19" s="39">
        <v>20</v>
      </c>
      <c r="E19" s="39">
        <v>20</v>
      </c>
      <c r="F19" s="39">
        <v>20</v>
      </c>
      <c r="G19" s="39">
        <v>20</v>
      </c>
      <c r="H19" s="39">
        <v>100</v>
      </c>
    </row>
    <row r="20" spans="1:8" ht="15.6">
      <c r="A20" s="15">
        <v>18</v>
      </c>
      <c r="B20" s="40" t="s">
        <v>34</v>
      </c>
      <c r="C20" s="39">
        <v>20</v>
      </c>
      <c r="D20" s="39">
        <v>20</v>
      </c>
      <c r="E20" s="39">
        <v>20</v>
      </c>
      <c r="F20" s="39">
        <v>20</v>
      </c>
      <c r="G20" s="39">
        <v>20</v>
      </c>
      <c r="H20" s="39">
        <v>100</v>
      </c>
    </row>
    <row r="21" spans="1:8" ht="15.6">
      <c r="A21" s="15">
        <v>19</v>
      </c>
      <c r="B21" s="40" t="s">
        <v>35</v>
      </c>
      <c r="C21" s="39">
        <v>20</v>
      </c>
      <c r="D21" s="39">
        <v>20</v>
      </c>
      <c r="E21" s="39">
        <v>20</v>
      </c>
      <c r="F21" s="39">
        <v>20</v>
      </c>
      <c r="G21" s="39">
        <v>20</v>
      </c>
      <c r="H21" s="39">
        <v>100</v>
      </c>
    </row>
    <row r="22" spans="1:8" ht="15.6">
      <c r="A22" s="15">
        <v>20</v>
      </c>
      <c r="B22" s="40" t="s">
        <v>36</v>
      </c>
      <c r="C22" s="39">
        <v>20</v>
      </c>
      <c r="D22" s="39">
        <v>20</v>
      </c>
      <c r="E22" s="39">
        <v>20</v>
      </c>
      <c r="F22" s="39">
        <v>20</v>
      </c>
      <c r="G22" s="39">
        <v>20</v>
      </c>
      <c r="H22" s="39">
        <v>100</v>
      </c>
    </row>
    <row r="23" spans="1:8" ht="15.6">
      <c r="A23" s="15">
        <v>21</v>
      </c>
      <c r="B23" s="40" t="s">
        <v>37</v>
      </c>
      <c r="C23" s="39">
        <v>20</v>
      </c>
      <c r="D23" s="39">
        <v>20</v>
      </c>
      <c r="E23" s="39">
        <v>20</v>
      </c>
      <c r="F23" s="39">
        <v>20</v>
      </c>
      <c r="G23" s="39">
        <v>20</v>
      </c>
      <c r="H23" s="39">
        <v>100</v>
      </c>
    </row>
    <row r="24" spans="1:8" ht="15.6">
      <c r="A24" s="15">
        <v>22</v>
      </c>
      <c r="B24" s="40" t="s">
        <v>38</v>
      </c>
      <c r="C24" s="39">
        <v>20</v>
      </c>
      <c r="D24" s="39">
        <v>20</v>
      </c>
      <c r="E24" s="39">
        <v>20</v>
      </c>
      <c r="F24" s="39">
        <v>20</v>
      </c>
      <c r="G24" s="39">
        <v>20</v>
      </c>
      <c r="H24" s="39">
        <v>100</v>
      </c>
    </row>
    <row r="25" spans="1:8" ht="15.6">
      <c r="A25" s="15">
        <v>23</v>
      </c>
      <c r="B25" s="40" t="s">
        <v>39</v>
      </c>
      <c r="C25" s="39">
        <v>20</v>
      </c>
      <c r="D25" s="39">
        <v>20</v>
      </c>
      <c r="E25" s="39">
        <v>20</v>
      </c>
      <c r="F25" s="39">
        <v>20</v>
      </c>
      <c r="G25" s="39">
        <v>20</v>
      </c>
      <c r="H25" s="39">
        <v>100</v>
      </c>
    </row>
    <row r="26" spans="1:8" ht="15.6">
      <c r="A26" s="15">
        <v>24</v>
      </c>
      <c r="B26" s="40" t="s">
        <v>40</v>
      </c>
      <c r="C26" s="39">
        <v>20</v>
      </c>
      <c r="D26" s="39">
        <v>20</v>
      </c>
      <c r="E26" s="39">
        <v>20</v>
      </c>
      <c r="F26" s="39">
        <v>20</v>
      </c>
      <c r="G26" s="39">
        <v>20</v>
      </c>
      <c r="H26" s="39">
        <v>100</v>
      </c>
    </row>
    <row r="27" spans="1:8" ht="15.6">
      <c r="A27" s="15">
        <v>25</v>
      </c>
      <c r="B27" s="41" t="s">
        <v>41</v>
      </c>
      <c r="C27" s="39">
        <v>20</v>
      </c>
      <c r="D27" s="39">
        <v>20</v>
      </c>
      <c r="E27" s="39">
        <v>20</v>
      </c>
      <c r="F27" s="39">
        <v>20</v>
      </c>
      <c r="G27" s="39">
        <v>20</v>
      </c>
      <c r="H27" s="39">
        <v>100</v>
      </c>
    </row>
    <row r="28" spans="1:8" ht="15.6">
      <c r="A28" s="15">
        <v>26</v>
      </c>
      <c r="B28" s="40" t="s">
        <v>42</v>
      </c>
      <c r="C28" s="39">
        <v>20</v>
      </c>
      <c r="D28" s="39">
        <v>20</v>
      </c>
      <c r="E28" s="39">
        <v>20</v>
      </c>
      <c r="F28" s="39">
        <v>20</v>
      </c>
      <c r="G28" s="39">
        <v>20</v>
      </c>
      <c r="H28" s="39">
        <v>100</v>
      </c>
    </row>
    <row r="29" spans="1:8" ht="15.6">
      <c r="A29" s="15">
        <v>27</v>
      </c>
      <c r="B29" s="40" t="s">
        <v>44</v>
      </c>
      <c r="C29" s="39">
        <v>20</v>
      </c>
      <c r="D29" s="39">
        <v>20</v>
      </c>
      <c r="E29" s="39">
        <v>20</v>
      </c>
      <c r="F29" s="39">
        <v>20</v>
      </c>
      <c r="G29" s="39">
        <v>20</v>
      </c>
      <c r="H29" s="39">
        <v>100</v>
      </c>
    </row>
    <row r="30" spans="1:8" ht="15.6">
      <c r="A30" s="15">
        <v>28</v>
      </c>
      <c r="B30" s="40" t="s">
        <v>45</v>
      </c>
      <c r="C30" s="39">
        <v>20</v>
      </c>
      <c r="D30" s="39">
        <v>20</v>
      </c>
      <c r="E30" s="39">
        <v>20</v>
      </c>
      <c r="F30" s="39">
        <v>20</v>
      </c>
      <c r="G30" s="39">
        <v>20</v>
      </c>
      <c r="H30" s="39">
        <v>100</v>
      </c>
    </row>
    <row r="31" spans="1:8" ht="15.6">
      <c r="A31" s="15">
        <v>29</v>
      </c>
      <c r="B31" s="40" t="s">
        <v>46</v>
      </c>
      <c r="C31" s="39">
        <v>20</v>
      </c>
      <c r="D31" s="39">
        <v>20</v>
      </c>
      <c r="E31" s="39">
        <v>20</v>
      </c>
      <c r="F31" s="39">
        <v>20</v>
      </c>
      <c r="G31" s="39">
        <v>20</v>
      </c>
      <c r="H31" s="39">
        <v>100</v>
      </c>
    </row>
    <row r="32" spans="1:8" ht="15.6">
      <c r="A32" s="15">
        <v>30</v>
      </c>
      <c r="B32" s="40" t="s">
        <v>47</v>
      </c>
      <c r="C32" s="39">
        <v>20</v>
      </c>
      <c r="D32" s="39">
        <v>20</v>
      </c>
      <c r="E32" s="39">
        <v>20</v>
      </c>
      <c r="F32" s="39">
        <v>20</v>
      </c>
      <c r="G32" s="39">
        <v>20</v>
      </c>
      <c r="H32" s="39">
        <v>100</v>
      </c>
    </row>
    <row r="33" spans="1:8" ht="15.6">
      <c r="A33" s="15">
        <v>31</v>
      </c>
      <c r="B33" s="40" t="s">
        <v>48</v>
      </c>
      <c r="C33" s="39">
        <v>20</v>
      </c>
      <c r="D33" s="39">
        <v>20</v>
      </c>
      <c r="E33" s="39">
        <v>20</v>
      </c>
      <c r="F33" s="39">
        <v>20</v>
      </c>
      <c r="G33" s="39">
        <v>20</v>
      </c>
      <c r="H33" s="39">
        <v>100</v>
      </c>
    </row>
  </sheetData>
  <mergeCells count="1">
    <mergeCell ref="A1:H1"/>
  </mergeCells>
  <phoneticPr fontId="39" type="noConversion"/>
  <pageMargins left="0.69930555555555596" right="0.69930555555555596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8"/>
  <sheetViews>
    <sheetView workbookViewId="0">
      <selection activeCell="H20" sqref="H19:H20"/>
    </sheetView>
  </sheetViews>
  <sheetFormatPr defaultColWidth="8.8984375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14" t="s">
        <v>103</v>
      </c>
      <c r="C1" s="14" t="s">
        <v>104</v>
      </c>
    </row>
    <row r="2" spans="1:3">
      <c r="A2" s="15">
        <v>1</v>
      </c>
      <c r="B2" s="16" t="s">
        <v>16</v>
      </c>
      <c r="C2" s="33">
        <v>100</v>
      </c>
    </row>
    <row r="3" spans="1:3">
      <c r="A3" s="15">
        <v>2</v>
      </c>
      <c r="B3" s="16" t="s">
        <v>17</v>
      </c>
      <c r="C3" s="33">
        <v>100</v>
      </c>
    </row>
    <row r="4" spans="1:3">
      <c r="A4" s="15">
        <v>3</v>
      </c>
      <c r="B4" s="16" t="s">
        <v>18</v>
      </c>
      <c r="C4" s="33">
        <v>100</v>
      </c>
    </row>
    <row r="5" spans="1:3">
      <c r="A5" s="15">
        <v>4</v>
      </c>
      <c r="B5" s="16" t="s">
        <v>19</v>
      </c>
      <c r="C5" s="33">
        <v>100</v>
      </c>
    </row>
    <row r="6" spans="1:3">
      <c r="A6" s="15">
        <v>5</v>
      </c>
      <c r="B6" s="16" t="s">
        <v>21</v>
      </c>
      <c r="C6" s="33">
        <v>100</v>
      </c>
    </row>
    <row r="7" spans="1:3">
      <c r="A7" s="15">
        <v>6</v>
      </c>
      <c r="B7" s="16" t="s">
        <v>22</v>
      </c>
      <c r="C7" s="33">
        <v>100</v>
      </c>
    </row>
    <row r="8" spans="1:3">
      <c r="A8" s="15">
        <v>7</v>
      </c>
      <c r="B8" s="16" t="s">
        <v>23</v>
      </c>
      <c r="C8" s="33">
        <v>100</v>
      </c>
    </row>
    <row r="9" spans="1:3">
      <c r="A9" s="15">
        <v>8</v>
      </c>
      <c r="B9" s="16" t="s">
        <v>24</v>
      </c>
      <c r="C9" s="33">
        <v>100</v>
      </c>
    </row>
    <row r="10" spans="1:3">
      <c r="A10" s="15">
        <v>9</v>
      </c>
      <c r="B10" s="16" t="s">
        <v>25</v>
      </c>
      <c r="C10" s="33">
        <v>100</v>
      </c>
    </row>
    <row r="11" spans="1:3">
      <c r="A11" s="15">
        <v>10</v>
      </c>
      <c r="B11" s="16" t="s">
        <v>26</v>
      </c>
      <c r="C11" s="33">
        <v>100</v>
      </c>
    </row>
    <row r="12" spans="1:3">
      <c r="A12" s="15">
        <v>11</v>
      </c>
      <c r="B12" s="16" t="s">
        <v>27</v>
      </c>
      <c r="C12" s="33">
        <v>100</v>
      </c>
    </row>
    <row r="13" spans="1:3">
      <c r="A13" s="15">
        <v>12</v>
      </c>
      <c r="B13" s="16" t="s">
        <v>28</v>
      </c>
      <c r="C13" s="33">
        <v>100</v>
      </c>
    </row>
    <row r="14" spans="1:3">
      <c r="A14" s="15">
        <v>13</v>
      </c>
      <c r="B14" s="16" t="s">
        <v>29</v>
      </c>
      <c r="C14" s="33">
        <v>100</v>
      </c>
    </row>
    <row r="15" spans="1:3">
      <c r="A15" s="15">
        <v>14</v>
      </c>
      <c r="B15" s="16" t="s">
        <v>30</v>
      </c>
      <c r="C15" s="33">
        <v>100</v>
      </c>
    </row>
    <row r="16" spans="1:3">
      <c r="A16" s="15">
        <v>15</v>
      </c>
      <c r="B16" s="16" t="s">
        <v>31</v>
      </c>
      <c r="C16" s="33">
        <v>100</v>
      </c>
    </row>
    <row r="17" spans="1:3">
      <c r="A17" s="15">
        <v>16</v>
      </c>
      <c r="B17" s="16" t="s">
        <v>32</v>
      </c>
      <c r="C17" s="33">
        <v>100</v>
      </c>
    </row>
    <row r="18" spans="1:3">
      <c r="A18" s="15">
        <v>17</v>
      </c>
      <c r="B18" s="16" t="s">
        <v>33</v>
      </c>
      <c r="C18" s="33">
        <v>100</v>
      </c>
    </row>
    <row r="19" spans="1:3">
      <c r="A19" s="15">
        <v>18</v>
      </c>
      <c r="B19" s="16" t="s">
        <v>34</v>
      </c>
      <c r="C19" s="33">
        <v>100</v>
      </c>
    </row>
    <row r="20" spans="1:3">
      <c r="A20" s="15">
        <v>19</v>
      </c>
      <c r="B20" s="16" t="s">
        <v>35</v>
      </c>
      <c r="C20" s="33">
        <v>100</v>
      </c>
    </row>
    <row r="21" spans="1:3">
      <c r="A21" s="15">
        <v>20</v>
      </c>
      <c r="B21" s="16" t="s">
        <v>36</v>
      </c>
      <c r="C21" s="33">
        <v>100</v>
      </c>
    </row>
    <row r="22" spans="1:3">
      <c r="A22" s="15">
        <v>21</v>
      </c>
      <c r="B22" s="16" t="s">
        <v>37</v>
      </c>
      <c r="C22" s="33">
        <v>100</v>
      </c>
    </row>
    <row r="23" spans="1:3">
      <c r="A23" s="15">
        <v>22</v>
      </c>
      <c r="B23" s="16" t="s">
        <v>38</v>
      </c>
      <c r="C23" s="33">
        <v>100</v>
      </c>
    </row>
    <row r="24" spans="1:3">
      <c r="A24" s="15">
        <v>23</v>
      </c>
      <c r="B24" s="16" t="s">
        <v>39</v>
      </c>
      <c r="C24" s="33">
        <v>100</v>
      </c>
    </row>
    <row r="25" spans="1:3">
      <c r="A25" s="15">
        <v>24</v>
      </c>
      <c r="B25" s="16" t="s">
        <v>40</v>
      </c>
      <c r="C25" s="33">
        <v>100</v>
      </c>
    </row>
    <row r="26" spans="1:3">
      <c r="A26" s="15">
        <v>25</v>
      </c>
      <c r="B26" s="18" t="s">
        <v>41</v>
      </c>
      <c r="C26" s="33">
        <v>100</v>
      </c>
    </row>
    <row r="27" spans="1:3">
      <c r="A27" s="15">
        <v>26</v>
      </c>
      <c r="B27" s="16" t="s">
        <v>42</v>
      </c>
      <c r="C27" s="33">
        <v>100</v>
      </c>
    </row>
    <row r="28" spans="1:3">
      <c r="A28" s="15">
        <v>27</v>
      </c>
      <c r="B28" s="16" t="s">
        <v>44</v>
      </c>
      <c r="C28" s="33">
        <v>100</v>
      </c>
    </row>
    <row r="29" spans="1:3">
      <c r="A29" s="15">
        <v>28</v>
      </c>
      <c r="B29" s="16" t="s">
        <v>45</v>
      </c>
      <c r="C29" s="34">
        <v>100</v>
      </c>
    </row>
    <row r="30" spans="1:3">
      <c r="A30" s="15">
        <v>29</v>
      </c>
      <c r="B30" s="16" t="s">
        <v>46</v>
      </c>
      <c r="C30" s="35">
        <v>100</v>
      </c>
    </row>
    <row r="31" spans="1:3">
      <c r="A31" s="15">
        <v>30</v>
      </c>
      <c r="B31" s="16" t="s">
        <v>47</v>
      </c>
      <c r="C31" s="34">
        <v>100</v>
      </c>
    </row>
    <row r="32" spans="1:3">
      <c r="A32" s="15">
        <v>31</v>
      </c>
      <c r="B32" s="16" t="s">
        <v>48</v>
      </c>
      <c r="C32" s="35">
        <v>100</v>
      </c>
    </row>
    <row r="33" spans="1:3">
      <c r="A33" s="19">
        <v>32</v>
      </c>
      <c r="B33" s="20" t="s">
        <v>50</v>
      </c>
      <c r="C33" s="36">
        <v>100</v>
      </c>
    </row>
    <row r="34" spans="1:3">
      <c r="A34" s="19">
        <v>33</v>
      </c>
      <c r="B34" s="20" t="s">
        <v>52</v>
      </c>
      <c r="C34" s="36">
        <v>100</v>
      </c>
    </row>
    <row r="35" spans="1:3">
      <c r="A35" s="19">
        <v>34</v>
      </c>
      <c r="B35" s="20" t="s">
        <v>53</v>
      </c>
      <c r="C35" s="36">
        <v>100</v>
      </c>
    </row>
    <row r="36" spans="1:3">
      <c r="A36" s="19">
        <v>35</v>
      </c>
      <c r="B36" s="20" t="s">
        <v>54</v>
      </c>
      <c r="C36" s="36">
        <v>100</v>
      </c>
    </row>
    <row r="37" spans="1:3">
      <c r="A37" s="19">
        <v>36</v>
      </c>
      <c r="B37" s="20" t="s">
        <v>55</v>
      </c>
      <c r="C37" s="36">
        <v>100</v>
      </c>
    </row>
    <row r="38" spans="1:3">
      <c r="A38" s="19">
        <v>37</v>
      </c>
      <c r="B38" s="20" t="s">
        <v>56</v>
      </c>
      <c r="C38" s="36">
        <v>100</v>
      </c>
    </row>
    <row r="39" spans="1:3">
      <c r="A39" s="19">
        <v>38</v>
      </c>
      <c r="B39" s="20" t="s">
        <v>57</v>
      </c>
      <c r="C39" s="36">
        <v>100</v>
      </c>
    </row>
    <row r="40" spans="1:3">
      <c r="A40" s="19">
        <v>39</v>
      </c>
      <c r="B40" s="20" t="s">
        <v>58</v>
      </c>
      <c r="C40" s="36">
        <v>100</v>
      </c>
    </row>
    <row r="41" spans="1:3">
      <c r="A41" s="19">
        <v>40</v>
      </c>
      <c r="B41" s="20" t="s">
        <v>59</v>
      </c>
      <c r="C41" s="36">
        <v>100</v>
      </c>
    </row>
    <row r="42" spans="1:3">
      <c r="A42" s="19">
        <v>41</v>
      </c>
      <c r="B42" s="20" t="s">
        <v>60</v>
      </c>
      <c r="C42" s="36">
        <v>100</v>
      </c>
    </row>
    <row r="43" spans="1:3">
      <c r="A43" s="19">
        <v>42</v>
      </c>
      <c r="B43" s="20" t="s">
        <v>61</v>
      </c>
      <c r="C43" s="36">
        <v>100</v>
      </c>
    </row>
    <row r="44" spans="1:3">
      <c r="A44" s="19">
        <v>43</v>
      </c>
      <c r="B44" s="20" t="s">
        <v>62</v>
      </c>
      <c r="C44" s="36">
        <v>100</v>
      </c>
    </row>
    <row r="45" spans="1:3">
      <c r="A45" s="19">
        <v>44</v>
      </c>
      <c r="B45" s="20" t="s">
        <v>63</v>
      </c>
      <c r="C45" s="36">
        <v>100</v>
      </c>
    </row>
    <row r="46" spans="1:3">
      <c r="A46" s="19">
        <v>45</v>
      </c>
      <c r="B46" s="20" t="s">
        <v>64</v>
      </c>
      <c r="C46" s="36">
        <v>100</v>
      </c>
    </row>
    <row r="47" spans="1:3">
      <c r="A47" s="19">
        <v>46</v>
      </c>
      <c r="B47" s="20" t="s">
        <v>65</v>
      </c>
      <c r="C47" s="36">
        <v>100</v>
      </c>
    </row>
    <row r="48" spans="1:3">
      <c r="A48" s="19">
        <v>47</v>
      </c>
      <c r="B48" s="20" t="s">
        <v>66</v>
      </c>
      <c r="C48" s="36">
        <v>100</v>
      </c>
    </row>
    <row r="49" spans="1:3">
      <c r="A49" s="19">
        <v>48</v>
      </c>
      <c r="B49" s="20" t="s">
        <v>67</v>
      </c>
      <c r="C49" s="36">
        <v>100</v>
      </c>
    </row>
    <row r="50" spans="1:3">
      <c r="A50" s="19">
        <v>49</v>
      </c>
      <c r="B50" s="20" t="s">
        <v>105</v>
      </c>
      <c r="C50" s="36">
        <v>100</v>
      </c>
    </row>
    <row r="51" spans="1:3">
      <c r="A51" s="19">
        <v>50</v>
      </c>
      <c r="B51" s="20" t="s">
        <v>68</v>
      </c>
      <c r="C51" s="36">
        <v>100</v>
      </c>
    </row>
    <row r="52" spans="1:3">
      <c r="A52" s="19">
        <v>51</v>
      </c>
      <c r="B52" s="20" t="s">
        <v>69</v>
      </c>
      <c r="C52" s="36">
        <v>100</v>
      </c>
    </row>
    <row r="53" spans="1:3">
      <c r="A53" s="19">
        <v>52</v>
      </c>
      <c r="B53" s="20" t="s">
        <v>70</v>
      </c>
      <c r="C53" s="36">
        <v>100</v>
      </c>
    </row>
    <row r="54" spans="1:3">
      <c r="A54" s="19">
        <v>53</v>
      </c>
      <c r="B54" s="20" t="s">
        <v>71</v>
      </c>
      <c r="C54" s="36">
        <v>100</v>
      </c>
    </row>
    <row r="55" spans="1:3">
      <c r="A55" s="19">
        <v>54</v>
      </c>
      <c r="B55" s="20" t="s">
        <v>72</v>
      </c>
      <c r="C55" s="36">
        <v>100</v>
      </c>
    </row>
    <row r="56" spans="1:3">
      <c r="A56" s="19">
        <v>55</v>
      </c>
      <c r="B56" s="25" t="s">
        <v>73</v>
      </c>
      <c r="C56" s="36">
        <v>100</v>
      </c>
    </row>
    <row r="57" spans="1:3">
      <c r="A57" s="19">
        <v>56</v>
      </c>
      <c r="B57" s="26" t="s">
        <v>74</v>
      </c>
      <c r="C57" s="36">
        <v>100</v>
      </c>
    </row>
    <row r="58" spans="1:3">
      <c r="A58" s="19">
        <v>57</v>
      </c>
      <c r="B58" s="27" t="s">
        <v>75</v>
      </c>
      <c r="C58" s="37">
        <v>100</v>
      </c>
    </row>
  </sheetData>
  <phoneticPr fontId="39" type="noConversion"/>
  <pageMargins left="0.69930555555555596" right="0.69930555555555596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6"/>
  <sheetViews>
    <sheetView zoomScale="85" zoomScaleNormal="85" workbookViewId="0">
      <selection activeCell="E23" sqref="E23"/>
    </sheetView>
  </sheetViews>
  <sheetFormatPr defaultColWidth="8.8984375" defaultRowHeight="15.6"/>
  <cols>
    <col min="2" max="2" width="15.8984375" customWidth="1"/>
    <col min="3" max="3" width="18.69921875" customWidth="1"/>
    <col min="4" max="4" width="12.5" customWidth="1"/>
    <col min="5" max="5" width="30.59765625" customWidth="1"/>
    <col min="6" max="6" width="10.5" customWidth="1"/>
  </cols>
  <sheetData>
    <row r="1" spans="1:13" ht="30" customHeight="1">
      <c r="A1" s="341" t="s">
        <v>920</v>
      </c>
      <c r="B1" s="341"/>
      <c r="C1" s="341"/>
      <c r="D1" s="341"/>
      <c r="E1" s="341"/>
      <c r="F1" s="341"/>
      <c r="G1" s="341"/>
      <c r="H1" s="341"/>
      <c r="I1" s="31"/>
      <c r="J1" s="32"/>
      <c r="K1" s="32"/>
      <c r="L1" s="32"/>
    </row>
    <row r="2" spans="1:13" ht="39.6" customHeight="1">
      <c r="A2" s="5" t="s">
        <v>0</v>
      </c>
      <c r="B2" s="5" t="s">
        <v>103</v>
      </c>
      <c r="C2" s="5" t="s">
        <v>921</v>
      </c>
      <c r="D2" s="28" t="s">
        <v>922</v>
      </c>
      <c r="E2" s="5" t="s">
        <v>921</v>
      </c>
      <c r="F2" s="29" t="s">
        <v>923</v>
      </c>
      <c r="G2" s="5" t="s">
        <v>11</v>
      </c>
      <c r="H2" s="5" t="s">
        <v>13</v>
      </c>
      <c r="I2" s="1"/>
      <c r="J2" s="1"/>
      <c r="K2" s="1"/>
      <c r="L2" s="1"/>
      <c r="M2" s="1"/>
    </row>
    <row r="3" spans="1:13">
      <c r="A3" s="5">
        <v>1</v>
      </c>
      <c r="B3" s="30"/>
      <c r="C3" s="5"/>
      <c r="D3" s="5"/>
      <c r="E3" s="5"/>
      <c r="F3" s="5"/>
      <c r="G3" s="5"/>
      <c r="H3" s="5"/>
      <c r="I3" s="1"/>
      <c r="J3" s="1"/>
      <c r="K3" s="1"/>
      <c r="L3" s="1"/>
      <c r="M3" s="1"/>
    </row>
    <row r="4" spans="1:13">
      <c r="A4" s="5">
        <v>2</v>
      </c>
      <c r="B4" s="30"/>
      <c r="C4" s="5"/>
      <c r="D4" s="5"/>
      <c r="E4" s="5"/>
      <c r="F4" s="5"/>
      <c r="G4" s="5"/>
      <c r="H4" s="5"/>
      <c r="I4" s="1"/>
      <c r="J4" s="1"/>
      <c r="K4" s="1"/>
      <c r="L4" s="1"/>
      <c r="M4" s="1"/>
    </row>
    <row r="5" spans="1:13">
      <c r="A5" s="5">
        <v>3</v>
      </c>
      <c r="B5" s="30"/>
      <c r="C5" s="5"/>
      <c r="D5" s="5"/>
      <c r="E5" s="5"/>
      <c r="F5" s="5"/>
      <c r="G5" s="5"/>
      <c r="H5" s="5"/>
      <c r="I5" s="1"/>
      <c r="J5" s="1"/>
      <c r="K5" s="1"/>
      <c r="L5" s="1"/>
      <c r="M5" s="1"/>
    </row>
    <row r="6" spans="1:13">
      <c r="A6" s="5">
        <v>4</v>
      </c>
      <c r="B6" s="30"/>
      <c r="C6" s="5"/>
      <c r="D6" s="5"/>
      <c r="E6" s="5"/>
      <c r="F6" s="5"/>
      <c r="G6" s="5"/>
      <c r="H6" s="5"/>
      <c r="I6" s="1"/>
      <c r="J6" s="1"/>
      <c r="K6" s="1"/>
      <c r="L6" s="1"/>
      <c r="M6" s="1"/>
    </row>
    <row r="7" spans="1:13">
      <c r="A7" s="5">
        <v>5</v>
      </c>
      <c r="B7" s="30"/>
      <c r="C7" s="5"/>
      <c r="D7" s="5"/>
      <c r="E7" s="5"/>
      <c r="F7" s="5"/>
      <c r="G7" s="5"/>
      <c r="H7" s="5"/>
      <c r="I7" s="1"/>
      <c r="J7" s="1"/>
      <c r="K7" s="1"/>
      <c r="L7" s="1"/>
      <c r="M7" s="1"/>
    </row>
    <row r="8" spans="1:13">
      <c r="A8" s="5">
        <v>6</v>
      </c>
      <c r="B8" s="30"/>
      <c r="C8" s="5"/>
      <c r="D8" s="5"/>
      <c r="E8" s="5"/>
      <c r="F8" s="5"/>
      <c r="G8" s="5"/>
      <c r="H8" s="5"/>
      <c r="I8" s="1"/>
      <c r="J8" s="1"/>
      <c r="K8" s="1"/>
      <c r="L8" s="1"/>
      <c r="M8" s="1"/>
    </row>
    <row r="9" spans="1:13">
      <c r="A9" s="5">
        <v>7</v>
      </c>
      <c r="B9" s="30"/>
      <c r="C9" s="5"/>
      <c r="D9" s="5"/>
      <c r="E9" s="5"/>
      <c r="F9" s="5"/>
      <c r="G9" s="5"/>
      <c r="H9" s="5"/>
      <c r="I9" s="1"/>
      <c r="J9" s="1"/>
      <c r="K9" s="1"/>
      <c r="L9" s="1"/>
      <c r="M9" s="1"/>
    </row>
    <row r="10" spans="1:13">
      <c r="A10" s="5">
        <v>8</v>
      </c>
      <c r="B10" s="30"/>
      <c r="C10" s="5"/>
      <c r="D10" s="5"/>
      <c r="E10" s="5"/>
      <c r="F10" s="5"/>
      <c r="G10" s="5"/>
      <c r="H10" s="5"/>
      <c r="I10" s="1"/>
      <c r="J10" s="1"/>
      <c r="K10" s="1"/>
      <c r="L10" s="1"/>
      <c r="M10" s="1"/>
    </row>
    <row r="11" spans="1:13">
      <c r="A11" s="5">
        <v>9</v>
      </c>
      <c r="B11" s="30"/>
      <c r="C11" s="5"/>
      <c r="D11" s="5"/>
      <c r="E11" s="5"/>
      <c r="F11" s="5"/>
      <c r="G11" s="5"/>
      <c r="H11" s="5"/>
      <c r="I11" s="1"/>
      <c r="J11" s="1"/>
      <c r="K11" s="1"/>
      <c r="L11" s="1"/>
      <c r="M11" s="1"/>
    </row>
    <row r="12" spans="1:13">
      <c r="A12" s="5">
        <v>10</v>
      </c>
      <c r="B12" s="30"/>
      <c r="C12" s="5"/>
      <c r="D12" s="5"/>
      <c r="E12" s="5"/>
      <c r="F12" s="5"/>
      <c r="G12" s="5"/>
      <c r="H12" s="5"/>
      <c r="I12" s="1"/>
      <c r="J12" s="1"/>
      <c r="K12" s="1"/>
      <c r="L12" s="1"/>
      <c r="M12" s="1"/>
    </row>
    <row r="13" spans="1:13">
      <c r="A13" s="1"/>
      <c r="B13" s="1"/>
      <c r="C13" s="1"/>
    </row>
    <row r="14" spans="1:13">
      <c r="A14" s="1"/>
      <c r="B14" s="1"/>
      <c r="C14" s="1"/>
    </row>
    <row r="15" spans="1:13">
      <c r="A15" s="1"/>
      <c r="B15" s="1"/>
      <c r="C15" s="1"/>
    </row>
    <row r="16" spans="1:13">
      <c r="A16" s="1"/>
      <c r="B16" s="1"/>
      <c r="C16" s="1"/>
    </row>
    <row r="36" ht="13.95" customHeight="1"/>
  </sheetData>
  <mergeCells count="1">
    <mergeCell ref="A1:H1"/>
  </mergeCells>
  <phoneticPr fontId="39" type="noConversion"/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58"/>
  <sheetViews>
    <sheetView workbookViewId="0">
      <selection activeCell="J40" sqref="J39:J40"/>
    </sheetView>
  </sheetViews>
  <sheetFormatPr defaultColWidth="8.8984375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14" t="s">
        <v>103</v>
      </c>
      <c r="C1" s="14" t="s">
        <v>104</v>
      </c>
    </row>
    <row r="2" spans="1:3">
      <c r="A2" s="15">
        <v>1</v>
      </c>
      <c r="B2" s="16" t="s">
        <v>16</v>
      </c>
      <c r="C2" s="17">
        <v>100</v>
      </c>
    </row>
    <row r="3" spans="1:3">
      <c r="A3" s="15">
        <v>2</v>
      </c>
      <c r="B3" s="16" t="s">
        <v>17</v>
      </c>
      <c r="C3" s="17">
        <v>100</v>
      </c>
    </row>
    <row r="4" spans="1:3">
      <c r="A4" s="15">
        <v>3</v>
      </c>
      <c r="B4" s="16" t="s">
        <v>18</v>
      </c>
      <c r="C4" s="17">
        <v>100</v>
      </c>
    </row>
    <row r="5" spans="1:3">
      <c r="A5" s="15">
        <v>4</v>
      </c>
      <c r="B5" s="16" t="s">
        <v>19</v>
      </c>
      <c r="C5" s="17">
        <v>100</v>
      </c>
    </row>
    <row r="6" spans="1:3">
      <c r="A6" s="15">
        <v>5</v>
      </c>
      <c r="B6" s="16" t="s">
        <v>21</v>
      </c>
      <c r="C6" s="17">
        <v>100</v>
      </c>
    </row>
    <row r="7" spans="1:3">
      <c r="A7" s="15">
        <v>6</v>
      </c>
      <c r="B7" s="16" t="s">
        <v>22</v>
      </c>
      <c r="C7" s="17">
        <v>100</v>
      </c>
    </row>
    <row r="8" spans="1:3">
      <c r="A8" s="15">
        <v>7</v>
      </c>
      <c r="B8" s="16" t="s">
        <v>23</v>
      </c>
      <c r="C8" s="17">
        <v>100</v>
      </c>
    </row>
    <row r="9" spans="1:3">
      <c r="A9" s="15">
        <v>8</v>
      </c>
      <c r="B9" s="16" t="s">
        <v>24</v>
      </c>
      <c r="C9" s="17">
        <v>100</v>
      </c>
    </row>
    <row r="10" spans="1:3">
      <c r="A10" s="15">
        <v>9</v>
      </c>
      <c r="B10" s="16" t="s">
        <v>25</v>
      </c>
      <c r="C10" s="17">
        <v>100</v>
      </c>
    </row>
    <row r="11" spans="1:3">
      <c r="A11" s="15">
        <v>10</v>
      </c>
      <c r="B11" s="16" t="s">
        <v>26</v>
      </c>
      <c r="C11" s="17">
        <v>100</v>
      </c>
    </row>
    <row r="12" spans="1:3">
      <c r="A12" s="15">
        <v>11</v>
      </c>
      <c r="B12" s="16" t="s">
        <v>27</v>
      </c>
      <c r="C12" s="17">
        <v>100</v>
      </c>
    </row>
    <row r="13" spans="1:3">
      <c r="A13" s="15">
        <v>12</v>
      </c>
      <c r="B13" s="16" t="s">
        <v>28</v>
      </c>
      <c r="C13" s="17">
        <v>100</v>
      </c>
    </row>
    <row r="14" spans="1:3">
      <c r="A14" s="15">
        <v>13</v>
      </c>
      <c r="B14" s="16" t="s">
        <v>29</v>
      </c>
      <c r="C14" s="17">
        <v>100</v>
      </c>
    </row>
    <row r="15" spans="1:3">
      <c r="A15" s="15">
        <v>14</v>
      </c>
      <c r="B15" s="16" t="s">
        <v>30</v>
      </c>
      <c r="C15" s="17">
        <v>100</v>
      </c>
    </row>
    <row r="16" spans="1:3">
      <c r="A16" s="15">
        <v>15</v>
      </c>
      <c r="B16" s="16" t="s">
        <v>31</v>
      </c>
      <c r="C16" s="17">
        <v>100</v>
      </c>
    </row>
    <row r="17" spans="1:3">
      <c r="A17" s="15">
        <v>16</v>
      </c>
      <c r="B17" s="16" t="s">
        <v>32</v>
      </c>
      <c r="C17" s="17">
        <v>100</v>
      </c>
    </row>
    <row r="18" spans="1:3">
      <c r="A18" s="15">
        <v>17</v>
      </c>
      <c r="B18" s="16" t="s">
        <v>33</v>
      </c>
      <c r="C18" s="17">
        <v>100</v>
      </c>
    </row>
    <row r="19" spans="1:3">
      <c r="A19" s="15">
        <v>18</v>
      </c>
      <c r="B19" s="16" t="s">
        <v>34</v>
      </c>
      <c r="C19" s="17">
        <v>100</v>
      </c>
    </row>
    <row r="20" spans="1:3">
      <c r="A20" s="15">
        <v>19</v>
      </c>
      <c r="B20" s="16" t="s">
        <v>35</v>
      </c>
      <c r="C20" s="17">
        <v>100</v>
      </c>
    </row>
    <row r="21" spans="1:3">
      <c r="A21" s="15">
        <v>20</v>
      </c>
      <c r="B21" s="16" t="s">
        <v>36</v>
      </c>
      <c r="C21" s="17">
        <v>100</v>
      </c>
    </row>
    <row r="22" spans="1:3">
      <c r="A22" s="15">
        <v>21</v>
      </c>
      <c r="B22" s="16" t="s">
        <v>37</v>
      </c>
      <c r="C22" s="17">
        <v>100</v>
      </c>
    </row>
    <row r="23" spans="1:3">
      <c r="A23" s="15">
        <v>22</v>
      </c>
      <c r="B23" s="16" t="s">
        <v>38</v>
      </c>
      <c r="C23" s="17">
        <v>100</v>
      </c>
    </row>
    <row r="24" spans="1:3">
      <c r="A24" s="15">
        <v>23</v>
      </c>
      <c r="B24" s="16" t="s">
        <v>39</v>
      </c>
      <c r="C24" s="17">
        <v>100</v>
      </c>
    </row>
    <row r="25" spans="1:3">
      <c r="A25" s="15">
        <v>24</v>
      </c>
      <c r="B25" s="16" t="s">
        <v>40</v>
      </c>
      <c r="C25" s="17">
        <v>100</v>
      </c>
    </row>
    <row r="26" spans="1:3">
      <c r="A26" s="15">
        <v>25</v>
      </c>
      <c r="B26" s="18" t="s">
        <v>41</v>
      </c>
      <c r="C26" s="17">
        <v>100</v>
      </c>
    </row>
    <row r="27" spans="1:3">
      <c r="A27" s="15">
        <v>26</v>
      </c>
      <c r="B27" s="16" t="s">
        <v>42</v>
      </c>
      <c r="C27" s="17">
        <v>100</v>
      </c>
    </row>
    <row r="28" spans="1:3">
      <c r="A28" s="15">
        <v>27</v>
      </c>
      <c r="B28" s="16" t="s">
        <v>44</v>
      </c>
      <c r="C28" s="17">
        <v>100</v>
      </c>
    </row>
    <row r="29" spans="1:3">
      <c r="A29" s="15">
        <v>28</v>
      </c>
      <c r="B29" s="16" t="s">
        <v>45</v>
      </c>
      <c r="C29" s="17">
        <v>100</v>
      </c>
    </row>
    <row r="30" spans="1:3">
      <c r="A30" s="15">
        <v>29</v>
      </c>
      <c r="B30" s="16" t="s">
        <v>46</v>
      </c>
      <c r="C30" s="17">
        <v>100</v>
      </c>
    </row>
    <row r="31" spans="1:3">
      <c r="A31" s="15">
        <v>30</v>
      </c>
      <c r="B31" s="16" t="s">
        <v>47</v>
      </c>
      <c r="C31" s="17">
        <v>100</v>
      </c>
    </row>
    <row r="32" spans="1:3">
      <c r="A32" s="15">
        <v>31</v>
      </c>
      <c r="B32" s="16" t="s">
        <v>48</v>
      </c>
      <c r="C32" s="17">
        <v>100</v>
      </c>
    </row>
    <row r="33" spans="1:3">
      <c r="A33" s="19">
        <v>32</v>
      </c>
      <c r="B33" s="20" t="s">
        <v>50</v>
      </c>
      <c r="C33" s="21">
        <v>100</v>
      </c>
    </row>
    <row r="34" spans="1:3">
      <c r="A34" s="19">
        <v>33</v>
      </c>
      <c r="B34" s="20" t="s">
        <v>52</v>
      </c>
      <c r="C34" s="22">
        <v>100</v>
      </c>
    </row>
    <row r="35" spans="1:3">
      <c r="A35" s="19">
        <v>34</v>
      </c>
      <c r="B35" s="20" t="s">
        <v>53</v>
      </c>
      <c r="C35" s="21">
        <v>100</v>
      </c>
    </row>
    <row r="36" spans="1:3">
      <c r="A36" s="19">
        <v>35</v>
      </c>
      <c r="B36" s="20" t="s">
        <v>54</v>
      </c>
      <c r="C36" s="22">
        <v>100</v>
      </c>
    </row>
    <row r="37" spans="1:3">
      <c r="A37" s="19">
        <v>36</v>
      </c>
      <c r="B37" s="20" t="s">
        <v>55</v>
      </c>
      <c r="C37" s="21">
        <v>100</v>
      </c>
    </row>
    <row r="38" spans="1:3">
      <c r="A38" s="19">
        <v>37</v>
      </c>
      <c r="B38" s="20" t="s">
        <v>56</v>
      </c>
      <c r="C38" s="22">
        <v>100</v>
      </c>
    </row>
    <row r="39" spans="1:3">
      <c r="A39" s="19">
        <v>38</v>
      </c>
      <c r="B39" s="20" t="s">
        <v>57</v>
      </c>
      <c r="C39" s="21">
        <v>100</v>
      </c>
    </row>
    <row r="40" spans="1:3">
      <c r="A40" s="19">
        <v>39</v>
      </c>
      <c r="B40" s="20" t="s">
        <v>58</v>
      </c>
      <c r="C40" s="22">
        <v>100</v>
      </c>
    </row>
    <row r="41" spans="1:3">
      <c r="A41" s="19">
        <v>40</v>
      </c>
      <c r="B41" s="20" t="s">
        <v>59</v>
      </c>
      <c r="C41" s="21">
        <v>100</v>
      </c>
    </row>
    <row r="42" spans="1:3">
      <c r="A42" s="19">
        <v>41</v>
      </c>
      <c r="B42" s="20" t="s">
        <v>60</v>
      </c>
      <c r="C42" s="22">
        <v>100</v>
      </c>
    </row>
    <row r="43" spans="1:3">
      <c r="A43" s="19">
        <v>42</v>
      </c>
      <c r="B43" s="20" t="s">
        <v>61</v>
      </c>
      <c r="C43" s="21">
        <v>100</v>
      </c>
    </row>
    <row r="44" spans="1:3">
      <c r="A44" s="19">
        <v>43</v>
      </c>
      <c r="B44" s="20" t="s">
        <v>62</v>
      </c>
      <c r="C44" s="22">
        <v>100</v>
      </c>
    </row>
    <row r="45" spans="1:3">
      <c r="A45" s="19">
        <v>44</v>
      </c>
      <c r="B45" s="20" t="s">
        <v>63</v>
      </c>
      <c r="C45" s="21">
        <v>100</v>
      </c>
    </row>
    <row r="46" spans="1:3">
      <c r="A46" s="19">
        <v>45</v>
      </c>
      <c r="B46" s="20" t="s">
        <v>64</v>
      </c>
      <c r="C46" s="22">
        <v>100</v>
      </c>
    </row>
    <row r="47" spans="1:3">
      <c r="A47" s="19">
        <v>46</v>
      </c>
      <c r="B47" s="20" t="s">
        <v>65</v>
      </c>
      <c r="C47" s="21">
        <v>100</v>
      </c>
    </row>
    <row r="48" spans="1:3">
      <c r="A48" s="19">
        <v>47</v>
      </c>
      <c r="B48" s="20" t="s">
        <v>66</v>
      </c>
      <c r="C48" s="22">
        <v>100</v>
      </c>
    </row>
    <row r="49" spans="1:3">
      <c r="A49" s="19">
        <v>48</v>
      </c>
      <c r="B49" s="20" t="s">
        <v>67</v>
      </c>
      <c r="C49" s="21">
        <v>100</v>
      </c>
    </row>
    <row r="50" spans="1:3">
      <c r="A50" s="19">
        <v>49</v>
      </c>
      <c r="B50" s="20" t="s">
        <v>105</v>
      </c>
      <c r="C50" s="22">
        <v>100</v>
      </c>
    </row>
    <row r="51" spans="1:3">
      <c r="A51" s="19">
        <v>50</v>
      </c>
      <c r="B51" s="20" t="s">
        <v>68</v>
      </c>
      <c r="C51" s="21">
        <v>100</v>
      </c>
    </row>
    <row r="52" spans="1:3">
      <c r="A52" s="19">
        <v>51</v>
      </c>
      <c r="B52" s="20" t="s">
        <v>69</v>
      </c>
      <c r="C52" s="22">
        <v>100</v>
      </c>
    </row>
    <row r="53" spans="1:3">
      <c r="A53" s="19">
        <v>52</v>
      </c>
      <c r="B53" s="20" t="s">
        <v>70</v>
      </c>
      <c r="C53" s="23">
        <v>100</v>
      </c>
    </row>
    <row r="54" spans="1:3">
      <c r="A54" s="19">
        <v>53</v>
      </c>
      <c r="B54" s="20" t="s">
        <v>71</v>
      </c>
      <c r="C54" s="24">
        <v>100</v>
      </c>
    </row>
    <row r="55" spans="1:3">
      <c r="A55" s="19">
        <v>54</v>
      </c>
      <c r="B55" s="20" t="s">
        <v>72</v>
      </c>
      <c r="C55" s="24">
        <v>100</v>
      </c>
    </row>
    <row r="56" spans="1:3">
      <c r="A56" s="19">
        <v>55</v>
      </c>
      <c r="B56" s="25" t="s">
        <v>73</v>
      </c>
      <c r="C56" s="24">
        <v>100</v>
      </c>
    </row>
    <row r="57" spans="1:3">
      <c r="A57" s="19">
        <v>56</v>
      </c>
      <c r="B57" s="26" t="s">
        <v>74</v>
      </c>
      <c r="C57" s="24">
        <v>100</v>
      </c>
    </row>
    <row r="58" spans="1:3">
      <c r="A58" s="19">
        <v>57</v>
      </c>
      <c r="B58" s="27" t="s">
        <v>75</v>
      </c>
      <c r="C58" s="24">
        <v>100</v>
      </c>
    </row>
  </sheetData>
  <phoneticPr fontId="39" type="noConversion"/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3"/>
  <sheetViews>
    <sheetView topLeftCell="A4" workbookViewId="0">
      <selection activeCell="G12" sqref="G12"/>
    </sheetView>
  </sheetViews>
  <sheetFormatPr defaultColWidth="9" defaultRowHeight="15.6"/>
  <cols>
    <col min="1" max="1" width="9" style="1"/>
    <col min="2" max="2" width="14" style="2" customWidth="1"/>
    <col min="3" max="3" width="22.3984375" style="1" customWidth="1"/>
    <col min="4" max="16384" width="9" style="1"/>
  </cols>
  <sheetData>
    <row r="1" spans="1:4" ht="30" customHeight="1">
      <c r="A1" s="342" t="s">
        <v>924</v>
      </c>
      <c r="B1" s="343"/>
      <c r="C1" s="342"/>
      <c r="D1" s="342"/>
    </row>
    <row r="2" spans="1:4">
      <c r="A2" s="3" t="s">
        <v>0</v>
      </c>
      <c r="B2" s="4" t="s">
        <v>103</v>
      </c>
      <c r="C2" s="3" t="s">
        <v>13</v>
      </c>
      <c r="D2" s="3" t="s">
        <v>124</v>
      </c>
    </row>
    <row r="3" spans="1:4">
      <c r="A3" s="5">
        <v>1</v>
      </c>
      <c r="B3" s="6"/>
      <c r="C3" s="5"/>
      <c r="D3" s="5"/>
    </row>
    <row r="4" spans="1:4">
      <c r="A4" s="5">
        <v>2</v>
      </c>
      <c r="B4" s="6"/>
      <c r="C4" s="5"/>
      <c r="D4" s="5"/>
    </row>
    <row r="5" spans="1:4">
      <c r="A5" s="5">
        <v>3</v>
      </c>
      <c r="B5" s="6"/>
      <c r="C5" s="5"/>
      <c r="D5" s="5"/>
    </row>
    <row r="6" spans="1:4">
      <c r="A6" s="5">
        <v>4</v>
      </c>
      <c r="B6" s="6"/>
      <c r="C6" s="5"/>
      <c r="D6" s="5"/>
    </row>
    <row r="7" spans="1:4">
      <c r="A7" s="5">
        <v>5</v>
      </c>
      <c r="B7" s="6"/>
      <c r="C7" s="5"/>
      <c r="D7" s="5"/>
    </row>
    <row r="8" spans="1:4">
      <c r="A8" s="5">
        <v>6</v>
      </c>
      <c r="B8" s="7"/>
      <c r="C8" s="5"/>
      <c r="D8" s="5"/>
    </row>
    <row r="9" spans="1:4">
      <c r="A9" s="5">
        <v>7</v>
      </c>
      <c r="B9" s="6"/>
      <c r="C9" s="5"/>
      <c r="D9" s="5"/>
    </row>
    <row r="10" spans="1:4">
      <c r="A10" s="5">
        <v>8</v>
      </c>
      <c r="B10" s="6"/>
      <c r="C10" s="5"/>
      <c r="D10" s="8"/>
    </row>
    <row r="11" spans="1:4">
      <c r="A11" s="5">
        <v>9</v>
      </c>
      <c r="B11" s="6"/>
      <c r="C11" s="5"/>
      <c r="D11" s="8"/>
    </row>
    <row r="12" spans="1:4">
      <c r="A12" s="5">
        <v>10</v>
      </c>
      <c r="B12" s="6"/>
      <c r="C12" s="5"/>
      <c r="D12" s="8"/>
    </row>
    <row r="13" spans="1:4">
      <c r="A13" s="5">
        <v>11</v>
      </c>
      <c r="B13" s="6"/>
      <c r="C13" s="5"/>
      <c r="D13" s="8"/>
    </row>
    <row r="14" spans="1:4">
      <c r="A14" s="5">
        <v>12</v>
      </c>
      <c r="B14" s="6"/>
      <c r="C14" s="5"/>
      <c r="D14" s="8"/>
    </row>
    <row r="15" spans="1:4">
      <c r="A15" s="5">
        <v>13</v>
      </c>
      <c r="B15" s="6"/>
      <c r="C15" s="5"/>
      <c r="D15" s="8"/>
    </row>
    <row r="16" spans="1:4">
      <c r="A16" s="5">
        <v>14</v>
      </c>
      <c r="B16" s="6"/>
      <c r="C16" s="5"/>
      <c r="D16" s="8"/>
    </row>
    <row r="17" spans="1:4">
      <c r="A17" s="5">
        <v>15</v>
      </c>
      <c r="B17" s="6"/>
      <c r="C17" s="5"/>
      <c r="D17" s="8"/>
    </row>
    <row r="18" spans="1:4">
      <c r="A18" s="5">
        <v>16</v>
      </c>
      <c r="B18" s="6"/>
      <c r="C18" s="5"/>
      <c r="D18" s="8"/>
    </row>
    <row r="19" spans="1:4">
      <c r="A19" s="5">
        <v>17</v>
      </c>
      <c r="B19" s="6"/>
      <c r="C19" s="5"/>
      <c r="D19" s="8"/>
    </row>
    <row r="20" spans="1:4">
      <c r="A20" s="5">
        <v>18</v>
      </c>
      <c r="B20" s="6"/>
      <c r="C20" s="5"/>
      <c r="D20" s="8"/>
    </row>
    <row r="21" spans="1:4">
      <c r="A21" s="5">
        <v>19</v>
      </c>
      <c r="B21" s="6"/>
      <c r="C21" s="5"/>
      <c r="D21" s="8"/>
    </row>
    <row r="22" spans="1:4">
      <c r="A22" s="5">
        <v>20</v>
      </c>
      <c r="B22" s="6"/>
      <c r="C22" s="5"/>
      <c r="D22" s="8"/>
    </row>
    <row r="23" spans="1:4">
      <c r="A23" s="5">
        <v>21</v>
      </c>
      <c r="B23" s="6"/>
      <c r="C23" s="5"/>
      <c r="D23" s="8"/>
    </row>
    <row r="24" spans="1:4">
      <c r="A24" s="5">
        <v>22</v>
      </c>
      <c r="B24" s="6"/>
      <c r="C24" s="5"/>
      <c r="D24" s="8"/>
    </row>
    <row r="25" spans="1:4">
      <c r="A25" s="5">
        <v>23</v>
      </c>
      <c r="B25" s="6"/>
      <c r="C25" s="5"/>
      <c r="D25" s="8"/>
    </row>
    <row r="26" spans="1:4">
      <c r="A26" s="5">
        <v>24</v>
      </c>
      <c r="B26" s="6"/>
      <c r="C26" s="5"/>
      <c r="D26" s="8"/>
    </row>
    <row r="27" spans="1:4">
      <c r="A27" s="5">
        <v>25</v>
      </c>
      <c r="B27" s="6"/>
      <c r="C27" s="5"/>
      <c r="D27" s="8"/>
    </row>
    <row r="28" spans="1:4">
      <c r="A28" s="5">
        <v>26</v>
      </c>
      <c r="B28" s="6"/>
      <c r="C28" s="5"/>
      <c r="D28" s="8"/>
    </row>
    <row r="29" spans="1:4">
      <c r="A29" s="5">
        <v>27</v>
      </c>
      <c r="B29" s="6"/>
      <c r="C29" s="5"/>
      <c r="D29" s="8"/>
    </row>
    <row r="30" spans="1:4">
      <c r="A30" s="9">
        <v>28</v>
      </c>
      <c r="B30" s="10"/>
      <c r="C30" s="9"/>
      <c r="D30" s="11"/>
    </row>
    <row r="31" spans="1:4">
      <c r="A31" s="5">
        <v>29</v>
      </c>
      <c r="B31" s="6"/>
      <c r="C31" s="5"/>
      <c r="D31" s="8"/>
    </row>
    <row r="32" spans="1:4">
      <c r="A32" s="5">
        <v>30</v>
      </c>
      <c r="B32" s="6"/>
      <c r="C32" s="5"/>
      <c r="D32" s="8"/>
    </row>
    <row r="33" spans="1:4">
      <c r="A33" s="12"/>
      <c r="B33" s="13"/>
      <c r="C33" s="12"/>
      <c r="D33" s="12"/>
    </row>
  </sheetData>
  <mergeCells count="1">
    <mergeCell ref="A1:D1"/>
  </mergeCells>
  <phoneticPr fontId="39" type="noConversion"/>
  <pageMargins left="0.75" right="0.75" top="1" bottom="1" header="0.5" footer="0.5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4"/>
  <sheetViews>
    <sheetView workbookViewId="0">
      <selection activeCell="G20" sqref="G20"/>
    </sheetView>
  </sheetViews>
  <sheetFormatPr defaultColWidth="8.8984375" defaultRowHeight="15.6"/>
  <cols>
    <col min="1" max="1" width="5" style="186" customWidth="1"/>
    <col min="2" max="2" width="12.5" style="186" customWidth="1"/>
    <col min="3" max="3" width="5" style="186" customWidth="1"/>
  </cols>
  <sheetData>
    <row r="1" spans="1:3">
      <c r="A1" s="179" t="s">
        <v>0</v>
      </c>
      <c r="B1" s="180" t="s">
        <v>109</v>
      </c>
      <c r="C1" s="179" t="s">
        <v>104</v>
      </c>
    </row>
    <row r="2" spans="1:3">
      <c r="A2" s="181">
        <v>1</v>
      </c>
      <c r="B2" s="125" t="s">
        <v>76</v>
      </c>
      <c r="C2" s="181">
        <v>80</v>
      </c>
    </row>
    <row r="3" spans="1:3">
      <c r="A3" s="181">
        <v>2</v>
      </c>
      <c r="B3" s="125" t="s">
        <v>77</v>
      </c>
      <c r="C3" s="181">
        <v>50</v>
      </c>
    </row>
    <row r="4" spans="1:3">
      <c r="A4" s="181">
        <v>3</v>
      </c>
      <c r="B4" s="126" t="s">
        <v>78</v>
      </c>
      <c r="C4" s="181">
        <v>40</v>
      </c>
    </row>
    <row r="5" spans="1:3">
      <c r="A5" s="181">
        <v>4</v>
      </c>
      <c r="B5" s="125" t="s">
        <v>79</v>
      </c>
      <c r="C5" s="181">
        <v>60</v>
      </c>
    </row>
    <row r="6" spans="1:3">
      <c r="A6" s="181">
        <v>5</v>
      </c>
      <c r="B6" s="127" t="s">
        <v>80</v>
      </c>
      <c r="C6" s="181">
        <v>70</v>
      </c>
    </row>
    <row r="7" spans="1:3">
      <c r="A7" s="181">
        <v>6</v>
      </c>
      <c r="B7" s="127" t="s">
        <v>81</v>
      </c>
      <c r="C7" s="181">
        <v>80</v>
      </c>
    </row>
    <row r="8" spans="1:3">
      <c r="A8" s="181">
        <v>7</v>
      </c>
      <c r="B8" s="125" t="s">
        <v>82</v>
      </c>
      <c r="C8" s="181">
        <v>80</v>
      </c>
    </row>
    <row r="9" spans="1:3">
      <c r="A9" s="181">
        <v>8</v>
      </c>
      <c r="B9" s="126" t="s">
        <v>83</v>
      </c>
      <c r="C9" s="181">
        <v>80</v>
      </c>
    </row>
    <row r="10" spans="1:3">
      <c r="A10" s="181">
        <v>9</v>
      </c>
      <c r="B10" s="128" t="s">
        <v>115</v>
      </c>
      <c r="C10" s="181">
        <v>80</v>
      </c>
    </row>
    <row r="11" spans="1:3">
      <c r="A11" s="181">
        <v>10</v>
      </c>
      <c r="B11" s="127" t="s">
        <v>85</v>
      </c>
      <c r="C11" s="181">
        <v>40</v>
      </c>
    </row>
    <row r="12" spans="1:3">
      <c r="A12" s="181">
        <v>11</v>
      </c>
      <c r="B12" s="125" t="s">
        <v>116</v>
      </c>
      <c r="C12" s="181">
        <v>60</v>
      </c>
    </row>
    <row r="13" spans="1:3">
      <c r="A13" s="181">
        <v>12</v>
      </c>
      <c r="B13" s="126" t="s">
        <v>87</v>
      </c>
      <c r="C13" s="181">
        <v>20</v>
      </c>
    </row>
    <row r="14" spans="1:3">
      <c r="A14" s="181">
        <v>13</v>
      </c>
      <c r="B14" s="127" t="s">
        <v>88</v>
      </c>
      <c r="C14" s="181">
        <v>50</v>
      </c>
    </row>
    <row r="15" spans="1:3">
      <c r="A15" s="181">
        <v>14</v>
      </c>
      <c r="B15" s="127" t="s">
        <v>89</v>
      </c>
      <c r="C15" s="181">
        <v>90</v>
      </c>
    </row>
    <row r="16" spans="1:3">
      <c r="A16" s="181">
        <v>15</v>
      </c>
      <c r="B16" s="125" t="s">
        <v>90</v>
      </c>
      <c r="C16" s="181">
        <v>20</v>
      </c>
    </row>
    <row r="17" spans="1:3">
      <c r="A17" s="181">
        <v>16</v>
      </c>
      <c r="B17" s="127" t="s">
        <v>91</v>
      </c>
      <c r="C17" s="181">
        <v>70</v>
      </c>
    </row>
    <row r="18" spans="1:3">
      <c r="A18" s="181">
        <v>17</v>
      </c>
      <c r="B18" s="125" t="s">
        <v>92</v>
      </c>
      <c r="C18" s="181">
        <v>70</v>
      </c>
    </row>
    <row r="19" spans="1:3">
      <c r="A19" s="181">
        <v>18</v>
      </c>
      <c r="B19" s="125" t="s">
        <v>106</v>
      </c>
      <c r="C19" s="181">
        <v>100</v>
      </c>
    </row>
    <row r="20" spans="1:3">
      <c r="A20" s="181">
        <v>19</v>
      </c>
      <c r="B20" s="129" t="s">
        <v>107</v>
      </c>
      <c r="C20" s="181">
        <v>30</v>
      </c>
    </row>
    <row r="21" spans="1:3">
      <c r="A21" s="181">
        <v>20</v>
      </c>
      <c r="B21" s="127" t="s">
        <v>108</v>
      </c>
      <c r="C21" s="181">
        <v>60</v>
      </c>
    </row>
    <row r="22" spans="1:3">
      <c r="A22" s="181">
        <v>21</v>
      </c>
      <c r="B22" s="127" t="s">
        <v>96</v>
      </c>
      <c r="C22" s="181">
        <v>90</v>
      </c>
    </row>
    <row r="23" spans="1:3">
      <c r="A23" s="181">
        <v>22</v>
      </c>
      <c r="B23" s="126" t="s">
        <v>97</v>
      </c>
      <c r="C23" s="181">
        <v>50</v>
      </c>
    </row>
    <row r="24" spans="1:3">
      <c r="A24" s="181">
        <v>23</v>
      </c>
      <c r="B24" s="125" t="s">
        <v>117</v>
      </c>
      <c r="C24" s="181">
        <v>80</v>
      </c>
    </row>
    <row r="25" spans="1:3">
      <c r="A25" s="181">
        <v>24</v>
      </c>
      <c r="B25" s="126" t="s">
        <v>99</v>
      </c>
      <c r="C25" s="181">
        <v>90</v>
      </c>
    </row>
    <row r="26" spans="1:3">
      <c r="A26" s="181">
        <v>25</v>
      </c>
      <c r="B26" s="125" t="s">
        <v>100</v>
      </c>
      <c r="C26" s="181">
        <v>50</v>
      </c>
    </row>
    <row r="27" spans="1:3">
      <c r="A27" s="181">
        <v>26</v>
      </c>
      <c r="B27" s="127" t="s">
        <v>101</v>
      </c>
      <c r="C27" s="181">
        <v>30</v>
      </c>
    </row>
    <row r="28" spans="1:3">
      <c r="A28" s="182">
        <v>27</v>
      </c>
      <c r="B28" s="130" t="s">
        <v>50</v>
      </c>
      <c r="C28" s="182">
        <v>100</v>
      </c>
    </row>
    <row r="29" spans="1:3">
      <c r="A29" s="182">
        <v>28</v>
      </c>
      <c r="B29" s="130" t="s">
        <v>52</v>
      </c>
      <c r="C29" s="182">
        <v>60</v>
      </c>
    </row>
    <row r="30" spans="1:3">
      <c r="A30" s="182">
        <v>29</v>
      </c>
      <c r="B30" s="130" t="s">
        <v>53</v>
      </c>
      <c r="C30" s="182">
        <v>100</v>
      </c>
    </row>
    <row r="31" spans="1:3">
      <c r="A31" s="182">
        <v>30</v>
      </c>
      <c r="B31" s="130" t="s">
        <v>54</v>
      </c>
      <c r="C31" s="182">
        <v>100</v>
      </c>
    </row>
    <row r="32" spans="1:3">
      <c r="A32" s="182">
        <v>31</v>
      </c>
      <c r="B32" s="130" t="s">
        <v>55</v>
      </c>
      <c r="C32" s="182">
        <v>100</v>
      </c>
    </row>
    <row r="33" spans="1:3">
      <c r="A33" s="182">
        <v>32</v>
      </c>
      <c r="B33" s="130" t="s">
        <v>56</v>
      </c>
      <c r="C33" s="182">
        <v>100</v>
      </c>
    </row>
    <row r="34" spans="1:3">
      <c r="A34" s="182">
        <v>33</v>
      </c>
      <c r="B34" s="130" t="s">
        <v>57</v>
      </c>
      <c r="C34" s="182">
        <v>100</v>
      </c>
    </row>
    <row r="35" spans="1:3">
      <c r="A35" s="182">
        <v>34</v>
      </c>
      <c r="B35" s="130" t="s">
        <v>58</v>
      </c>
      <c r="C35" s="182">
        <v>90</v>
      </c>
    </row>
    <row r="36" spans="1:3">
      <c r="A36" s="182">
        <v>35</v>
      </c>
      <c r="B36" s="130" t="s">
        <v>59</v>
      </c>
      <c r="C36" s="182">
        <v>90</v>
      </c>
    </row>
    <row r="37" spans="1:3">
      <c r="A37" s="182">
        <v>36</v>
      </c>
      <c r="B37" s="130" t="s">
        <v>60</v>
      </c>
      <c r="C37" s="182">
        <v>90</v>
      </c>
    </row>
    <row r="38" spans="1:3">
      <c r="A38" s="182">
        <v>37</v>
      </c>
      <c r="B38" s="130" t="s">
        <v>61</v>
      </c>
      <c r="C38" s="182">
        <v>100</v>
      </c>
    </row>
    <row r="39" spans="1:3">
      <c r="A39" s="182">
        <v>38</v>
      </c>
      <c r="B39" s="130" t="s">
        <v>62</v>
      </c>
      <c r="C39" s="182">
        <v>100</v>
      </c>
    </row>
    <row r="40" spans="1:3">
      <c r="A40" s="182">
        <v>39</v>
      </c>
      <c r="B40" s="130" t="s">
        <v>63</v>
      </c>
      <c r="C40" s="182">
        <v>100</v>
      </c>
    </row>
    <row r="41" spans="1:3">
      <c r="A41" s="182">
        <v>40</v>
      </c>
      <c r="B41" s="130" t="s">
        <v>64</v>
      </c>
      <c r="C41" s="182">
        <v>90</v>
      </c>
    </row>
    <row r="42" spans="1:3">
      <c r="A42" s="182">
        <v>41</v>
      </c>
      <c r="B42" s="130" t="s">
        <v>65</v>
      </c>
      <c r="C42" s="182">
        <v>100</v>
      </c>
    </row>
    <row r="43" spans="1:3">
      <c r="A43" s="182">
        <v>42</v>
      </c>
      <c r="B43" s="130" t="s">
        <v>66</v>
      </c>
      <c r="C43" s="182">
        <v>90</v>
      </c>
    </row>
    <row r="44" spans="1:3">
      <c r="A44" s="182">
        <v>43</v>
      </c>
      <c r="B44" s="131" t="s">
        <v>67</v>
      </c>
      <c r="C44" s="182">
        <v>90</v>
      </c>
    </row>
    <row r="45" spans="1:3">
      <c r="A45" s="182">
        <v>44</v>
      </c>
      <c r="B45" s="130" t="s">
        <v>118</v>
      </c>
      <c r="C45" s="182">
        <v>100</v>
      </c>
    </row>
    <row r="46" spans="1:3">
      <c r="A46" s="182">
        <v>45</v>
      </c>
      <c r="B46" s="130" t="s">
        <v>119</v>
      </c>
      <c r="C46" s="182">
        <v>90</v>
      </c>
    </row>
    <row r="47" spans="1:3">
      <c r="A47" s="182">
        <v>46</v>
      </c>
      <c r="B47" s="130" t="s">
        <v>120</v>
      </c>
      <c r="C47" s="182">
        <v>100</v>
      </c>
    </row>
    <row r="48" spans="1:3">
      <c r="A48" s="182">
        <v>47</v>
      </c>
      <c r="B48" s="130" t="s">
        <v>121</v>
      </c>
      <c r="C48" s="182">
        <v>90</v>
      </c>
    </row>
    <row r="49" spans="1:3">
      <c r="A49" s="182">
        <v>48</v>
      </c>
      <c r="B49" s="130" t="s">
        <v>71</v>
      </c>
      <c r="C49" s="182">
        <v>100</v>
      </c>
    </row>
    <row r="50" spans="1:3">
      <c r="A50" s="182">
        <v>49</v>
      </c>
      <c r="B50" s="130" t="s">
        <v>72</v>
      </c>
      <c r="C50" s="182">
        <v>100</v>
      </c>
    </row>
    <row r="51" spans="1:3">
      <c r="A51" s="182">
        <v>50</v>
      </c>
      <c r="B51" s="130" t="s">
        <v>73</v>
      </c>
      <c r="C51" s="182">
        <v>100</v>
      </c>
    </row>
    <row r="52" spans="1:3">
      <c r="A52" s="182">
        <v>51</v>
      </c>
      <c r="B52" s="130" t="s">
        <v>74</v>
      </c>
      <c r="C52" s="182">
        <v>100</v>
      </c>
    </row>
    <row r="53" spans="1:3">
      <c r="A53" s="182">
        <v>52</v>
      </c>
      <c r="B53" s="130" t="s">
        <v>75</v>
      </c>
      <c r="C53" s="182">
        <v>80</v>
      </c>
    </row>
    <row r="54" spans="1:3">
      <c r="A54" s="183">
        <v>53</v>
      </c>
      <c r="B54" s="184" t="s">
        <v>16</v>
      </c>
      <c r="C54" s="184">
        <v>100</v>
      </c>
    </row>
    <row r="55" spans="1:3">
      <c r="A55" s="183">
        <v>54</v>
      </c>
      <c r="B55" s="184" t="s">
        <v>17</v>
      </c>
      <c r="C55" s="184">
        <v>100</v>
      </c>
    </row>
    <row r="56" spans="1:3">
      <c r="A56" s="183">
        <v>55</v>
      </c>
      <c r="B56" s="184" t="s">
        <v>18</v>
      </c>
      <c r="C56" s="184">
        <v>100</v>
      </c>
    </row>
    <row r="57" spans="1:3">
      <c r="A57" s="183">
        <v>56</v>
      </c>
      <c r="B57" s="184" t="s">
        <v>19</v>
      </c>
      <c r="C57" s="184" t="s">
        <v>20</v>
      </c>
    </row>
    <row r="58" spans="1:3">
      <c r="A58" s="183">
        <v>57</v>
      </c>
      <c r="B58" s="184" t="s">
        <v>21</v>
      </c>
      <c r="C58" s="184">
        <v>100</v>
      </c>
    </row>
    <row r="59" spans="1:3">
      <c r="A59" s="183">
        <v>58</v>
      </c>
      <c r="B59" s="184" t="s">
        <v>22</v>
      </c>
      <c r="C59" s="184">
        <v>100</v>
      </c>
    </row>
    <row r="60" spans="1:3">
      <c r="A60" s="183">
        <v>59</v>
      </c>
      <c r="B60" s="184" t="s">
        <v>23</v>
      </c>
      <c r="C60" s="184">
        <v>100</v>
      </c>
    </row>
    <row r="61" spans="1:3">
      <c r="A61" s="183">
        <v>60</v>
      </c>
      <c r="B61" s="184" t="s">
        <v>24</v>
      </c>
      <c r="C61" s="184">
        <v>100</v>
      </c>
    </row>
    <row r="62" spans="1:3">
      <c r="A62" s="183">
        <v>61</v>
      </c>
      <c r="B62" s="184" t="s">
        <v>25</v>
      </c>
      <c r="C62" s="184">
        <v>100</v>
      </c>
    </row>
    <row r="63" spans="1:3">
      <c r="A63" s="183">
        <v>62</v>
      </c>
      <c r="B63" s="184" t="s">
        <v>26</v>
      </c>
      <c r="C63" s="184">
        <v>100</v>
      </c>
    </row>
    <row r="64" spans="1:3" ht="31.2">
      <c r="A64" s="183">
        <v>63</v>
      </c>
      <c r="B64" s="184" t="s">
        <v>27</v>
      </c>
      <c r="C64" s="184">
        <v>100</v>
      </c>
    </row>
    <row r="65" spans="1:3" ht="31.2">
      <c r="A65" s="183">
        <v>64</v>
      </c>
      <c r="B65" s="184" t="s">
        <v>28</v>
      </c>
      <c r="C65" s="184">
        <v>100</v>
      </c>
    </row>
    <row r="66" spans="1:3">
      <c r="A66" s="183">
        <v>65</v>
      </c>
      <c r="B66" s="184" t="s">
        <v>29</v>
      </c>
      <c r="C66" s="184">
        <v>100</v>
      </c>
    </row>
    <row r="67" spans="1:3">
      <c r="A67" s="183">
        <v>66</v>
      </c>
      <c r="B67" s="184" t="s">
        <v>30</v>
      </c>
      <c r="C67" s="184">
        <v>100</v>
      </c>
    </row>
    <row r="68" spans="1:3">
      <c r="A68" s="183">
        <v>67</v>
      </c>
      <c r="B68" s="184" t="s">
        <v>31</v>
      </c>
      <c r="C68" s="184">
        <v>100</v>
      </c>
    </row>
    <row r="69" spans="1:3">
      <c r="A69" s="183">
        <v>68</v>
      </c>
      <c r="B69" s="184" t="s">
        <v>32</v>
      </c>
      <c r="C69" s="184">
        <v>100</v>
      </c>
    </row>
    <row r="70" spans="1:3" ht="31.2">
      <c r="A70" s="183">
        <v>69</v>
      </c>
      <c r="B70" s="184" t="s">
        <v>33</v>
      </c>
      <c r="C70" s="184">
        <v>100</v>
      </c>
    </row>
    <row r="71" spans="1:3">
      <c r="A71" s="183">
        <v>70</v>
      </c>
      <c r="B71" s="184" t="s">
        <v>34</v>
      </c>
      <c r="C71" s="184">
        <v>90</v>
      </c>
    </row>
    <row r="72" spans="1:3">
      <c r="A72" s="183">
        <v>71</v>
      </c>
      <c r="B72" s="184" t="s">
        <v>35</v>
      </c>
      <c r="C72" s="184">
        <v>100</v>
      </c>
    </row>
    <row r="73" spans="1:3">
      <c r="A73" s="183">
        <v>72</v>
      </c>
      <c r="B73" s="184" t="s">
        <v>36</v>
      </c>
      <c r="C73" s="184">
        <v>100</v>
      </c>
    </row>
    <row r="74" spans="1:3">
      <c r="A74" s="183">
        <v>73</v>
      </c>
      <c r="B74" s="185" t="s">
        <v>37</v>
      </c>
      <c r="C74" s="184">
        <v>100</v>
      </c>
    </row>
    <row r="75" spans="1:3">
      <c r="A75" s="183">
        <v>74</v>
      </c>
      <c r="B75" s="184" t="s">
        <v>38</v>
      </c>
      <c r="C75" s="184">
        <v>100</v>
      </c>
    </row>
    <row r="76" spans="1:3">
      <c r="A76" s="183">
        <v>75</v>
      </c>
      <c r="B76" s="184" t="s">
        <v>39</v>
      </c>
      <c r="C76" s="184">
        <v>100</v>
      </c>
    </row>
    <row r="77" spans="1:3">
      <c r="A77" s="183">
        <v>76</v>
      </c>
      <c r="B77" s="184" t="s">
        <v>40</v>
      </c>
      <c r="C77" s="184">
        <v>100</v>
      </c>
    </row>
    <row r="78" spans="1:3">
      <c r="A78" s="183">
        <v>77</v>
      </c>
      <c r="B78" s="185" t="s">
        <v>41</v>
      </c>
      <c r="C78" s="184">
        <v>100</v>
      </c>
    </row>
    <row r="79" spans="1:3">
      <c r="A79" s="183">
        <v>78</v>
      </c>
      <c r="B79" s="184" t="s">
        <v>42</v>
      </c>
      <c r="C79" s="184">
        <v>100</v>
      </c>
    </row>
    <row r="80" spans="1:3">
      <c r="A80" s="183">
        <v>79</v>
      </c>
      <c r="B80" s="184" t="s">
        <v>44</v>
      </c>
      <c r="C80" s="184">
        <v>100</v>
      </c>
    </row>
    <row r="81" spans="1:3">
      <c r="A81" s="183">
        <v>80</v>
      </c>
      <c r="B81" s="184" t="s">
        <v>45</v>
      </c>
      <c r="C81" s="184">
        <v>100</v>
      </c>
    </row>
    <row r="82" spans="1:3">
      <c r="A82" s="183">
        <v>81</v>
      </c>
      <c r="B82" s="184" t="s">
        <v>46</v>
      </c>
      <c r="C82" s="184" t="s">
        <v>20</v>
      </c>
    </row>
    <row r="83" spans="1:3">
      <c r="A83" s="183">
        <v>82</v>
      </c>
      <c r="B83" s="184" t="s">
        <v>47</v>
      </c>
      <c r="C83" s="184">
        <v>100</v>
      </c>
    </row>
    <row r="84" spans="1:3">
      <c r="A84" s="183">
        <v>83</v>
      </c>
      <c r="B84" s="184" t="s">
        <v>48</v>
      </c>
      <c r="C84" s="184">
        <v>100</v>
      </c>
    </row>
  </sheetData>
  <phoneticPr fontId="3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4"/>
  <sheetViews>
    <sheetView workbookViewId="0">
      <selection activeCell="H19" sqref="H19"/>
    </sheetView>
  </sheetViews>
  <sheetFormatPr defaultColWidth="9" defaultRowHeight="15.6"/>
  <cols>
    <col min="1" max="1" width="18.5" style="186" customWidth="1"/>
    <col min="2" max="2" width="24.8984375" style="186" customWidth="1"/>
    <col min="3" max="3" width="5.59765625" style="186" customWidth="1"/>
    <col min="4" max="4" width="10.5" style="186" customWidth="1"/>
    <col min="5" max="5" width="8.5" style="186" customWidth="1"/>
    <col min="6" max="6" width="5" style="186" customWidth="1"/>
    <col min="7" max="7" width="9" style="194"/>
    <col min="8" max="16384" width="9" style="38"/>
  </cols>
  <sheetData>
    <row r="1" spans="1:7" s="124" customFormat="1" ht="16.05" customHeight="1">
      <c r="A1" s="187" t="s">
        <v>109</v>
      </c>
      <c r="B1" s="188" t="s">
        <v>110</v>
      </c>
      <c r="C1" s="188" t="s">
        <v>111</v>
      </c>
      <c r="D1" s="149" t="s">
        <v>112</v>
      </c>
      <c r="E1" s="189" t="s">
        <v>113</v>
      </c>
      <c r="F1" s="149" t="s">
        <v>104</v>
      </c>
      <c r="G1" s="186"/>
    </row>
    <row r="2" spans="1:7" ht="16.05" customHeight="1">
      <c r="A2" s="190" t="s">
        <v>76</v>
      </c>
      <c r="B2" s="190" t="s">
        <v>114</v>
      </c>
      <c r="C2" s="191">
        <v>45</v>
      </c>
      <c r="D2" s="192">
        <v>6</v>
      </c>
      <c r="E2" s="193">
        <v>0.86666666666666703</v>
      </c>
      <c r="F2" s="192">
        <v>80</v>
      </c>
    </row>
    <row r="3" spans="1:7" ht="16.05" customHeight="1">
      <c r="A3" s="190" t="s">
        <v>77</v>
      </c>
      <c r="B3" s="190" t="s">
        <v>114</v>
      </c>
      <c r="C3" s="191">
        <v>39</v>
      </c>
      <c r="D3" s="192">
        <v>19</v>
      </c>
      <c r="E3" s="193">
        <v>0.512820512820513</v>
      </c>
      <c r="F3" s="192">
        <v>50</v>
      </c>
    </row>
    <row r="4" spans="1:7" ht="16.05" customHeight="1">
      <c r="A4" s="195" t="s">
        <v>78</v>
      </c>
      <c r="B4" s="190" t="s">
        <v>114</v>
      </c>
      <c r="C4" s="191">
        <v>41</v>
      </c>
      <c r="D4" s="192">
        <v>25</v>
      </c>
      <c r="E4" s="193">
        <v>0.39024390243902402</v>
      </c>
      <c r="F4" s="192">
        <v>40</v>
      </c>
    </row>
    <row r="5" spans="1:7" ht="16.05" customHeight="1">
      <c r="A5" s="190" t="s">
        <v>79</v>
      </c>
      <c r="B5" s="190" t="s">
        <v>114</v>
      </c>
      <c r="C5" s="191">
        <v>40</v>
      </c>
      <c r="D5" s="192">
        <v>15</v>
      </c>
      <c r="E5" s="193">
        <v>0.625</v>
      </c>
      <c r="F5" s="192">
        <v>60</v>
      </c>
    </row>
    <row r="6" spans="1:7" ht="16.05" customHeight="1">
      <c r="A6" s="196" t="s">
        <v>80</v>
      </c>
      <c r="B6" s="190" t="s">
        <v>114</v>
      </c>
      <c r="C6" s="191">
        <v>37</v>
      </c>
      <c r="D6" s="197">
        <v>9</v>
      </c>
      <c r="E6" s="193">
        <v>0.75675675675675702</v>
      </c>
      <c r="F6" s="192">
        <v>70</v>
      </c>
    </row>
    <row r="7" spans="1:7" ht="16.05" customHeight="1">
      <c r="A7" s="196" t="s">
        <v>81</v>
      </c>
      <c r="B7" s="190" t="s">
        <v>114</v>
      </c>
      <c r="C7" s="191">
        <v>35</v>
      </c>
      <c r="D7" s="197">
        <v>6</v>
      </c>
      <c r="E7" s="193">
        <v>0.82857142857142896</v>
      </c>
      <c r="F7" s="192">
        <v>80</v>
      </c>
    </row>
    <row r="8" spans="1:7" ht="16.05" customHeight="1">
      <c r="A8" s="190" t="s">
        <v>82</v>
      </c>
      <c r="B8" s="190" t="s">
        <v>114</v>
      </c>
      <c r="C8" s="191">
        <v>22</v>
      </c>
      <c r="D8" s="192">
        <v>4</v>
      </c>
      <c r="E8" s="193">
        <v>0.81818181818181801</v>
      </c>
      <c r="F8" s="192">
        <v>80</v>
      </c>
    </row>
    <row r="9" spans="1:7" ht="16.05" customHeight="1">
      <c r="A9" s="195" t="s">
        <v>83</v>
      </c>
      <c r="B9" s="190" t="s">
        <v>114</v>
      </c>
      <c r="C9" s="191">
        <v>18</v>
      </c>
      <c r="D9" s="192">
        <v>3</v>
      </c>
      <c r="E9" s="193">
        <v>0.83333333333333304</v>
      </c>
      <c r="F9" s="192">
        <v>80</v>
      </c>
    </row>
    <row r="10" spans="1:7" ht="16.05" customHeight="1">
      <c r="A10" s="198" t="s">
        <v>115</v>
      </c>
      <c r="B10" s="190" t="s">
        <v>114</v>
      </c>
      <c r="C10" s="191">
        <v>46</v>
      </c>
      <c r="D10" s="192">
        <v>10</v>
      </c>
      <c r="E10" s="193">
        <v>0.78260869565217395</v>
      </c>
      <c r="F10" s="192">
        <v>80</v>
      </c>
    </row>
    <row r="11" spans="1:7" ht="16.05" customHeight="1">
      <c r="A11" s="196" t="s">
        <v>85</v>
      </c>
      <c r="B11" s="190" t="s">
        <v>114</v>
      </c>
      <c r="C11" s="191">
        <v>40</v>
      </c>
      <c r="D11" s="192">
        <v>21</v>
      </c>
      <c r="E11" s="193">
        <v>0.47499999999999998</v>
      </c>
      <c r="F11" s="192">
        <v>40</v>
      </c>
    </row>
    <row r="12" spans="1:7" ht="16.05" customHeight="1">
      <c r="A12" s="190" t="s">
        <v>116</v>
      </c>
      <c r="B12" s="190" t="s">
        <v>114</v>
      </c>
      <c r="C12" s="191">
        <v>41</v>
      </c>
      <c r="D12" s="192">
        <v>15</v>
      </c>
      <c r="E12" s="193">
        <v>0.63414634146341498</v>
      </c>
      <c r="F12" s="192">
        <v>60</v>
      </c>
    </row>
    <row r="13" spans="1:7" ht="16.05" customHeight="1">
      <c r="A13" s="195" t="s">
        <v>87</v>
      </c>
      <c r="B13" s="190" t="s">
        <v>114</v>
      </c>
      <c r="C13" s="191">
        <v>25</v>
      </c>
      <c r="D13" s="192">
        <v>20</v>
      </c>
      <c r="E13" s="193">
        <v>0.2</v>
      </c>
      <c r="F13" s="192">
        <v>20</v>
      </c>
    </row>
    <row r="14" spans="1:7" ht="16.05" customHeight="1">
      <c r="A14" s="196" t="s">
        <v>88</v>
      </c>
      <c r="B14" s="190" t="s">
        <v>114</v>
      </c>
      <c r="C14" s="191">
        <v>47</v>
      </c>
      <c r="D14" s="192">
        <v>20</v>
      </c>
      <c r="E14" s="193">
        <v>0.57446808510638303</v>
      </c>
      <c r="F14" s="192">
        <v>50</v>
      </c>
    </row>
    <row r="15" spans="1:7" ht="16.05" customHeight="1">
      <c r="A15" s="196" t="s">
        <v>89</v>
      </c>
      <c r="B15" s="190" t="s">
        <v>114</v>
      </c>
      <c r="C15" s="191">
        <v>27</v>
      </c>
      <c r="D15" s="192">
        <v>2</v>
      </c>
      <c r="E15" s="193">
        <v>0.92592592592592604</v>
      </c>
      <c r="F15" s="192">
        <v>90</v>
      </c>
    </row>
    <row r="16" spans="1:7" ht="16.05" customHeight="1">
      <c r="A16" s="190" t="s">
        <v>90</v>
      </c>
      <c r="B16" s="190" t="s">
        <v>114</v>
      </c>
      <c r="C16" s="191">
        <v>24</v>
      </c>
      <c r="D16" s="192">
        <v>18</v>
      </c>
      <c r="E16" s="193">
        <v>0.25</v>
      </c>
      <c r="F16" s="192">
        <v>20</v>
      </c>
    </row>
    <row r="17" spans="1:6" ht="16.05" customHeight="1">
      <c r="A17" s="196" t="s">
        <v>91</v>
      </c>
      <c r="B17" s="190" t="s">
        <v>114</v>
      </c>
      <c r="C17" s="191">
        <v>30</v>
      </c>
      <c r="D17" s="192">
        <v>7</v>
      </c>
      <c r="E17" s="193">
        <v>0.76666666666666705</v>
      </c>
      <c r="F17" s="192">
        <v>70</v>
      </c>
    </row>
    <row r="18" spans="1:6" ht="16.05" customHeight="1">
      <c r="A18" s="190" t="s">
        <v>92</v>
      </c>
      <c r="B18" s="190" t="s">
        <v>114</v>
      </c>
      <c r="C18" s="191">
        <v>23</v>
      </c>
      <c r="D18" s="192">
        <v>7</v>
      </c>
      <c r="E18" s="193">
        <v>0.69565217391304301</v>
      </c>
      <c r="F18" s="192">
        <v>70</v>
      </c>
    </row>
    <row r="19" spans="1:6" ht="16.05" customHeight="1">
      <c r="A19" s="190" t="s">
        <v>106</v>
      </c>
      <c r="B19" s="190" t="s">
        <v>114</v>
      </c>
      <c r="C19" s="191">
        <v>8</v>
      </c>
      <c r="D19" s="192">
        <v>0</v>
      </c>
      <c r="E19" s="193">
        <v>1</v>
      </c>
      <c r="F19" s="192">
        <v>100</v>
      </c>
    </row>
    <row r="20" spans="1:6" ht="16.05" customHeight="1">
      <c r="A20" s="199" t="s">
        <v>107</v>
      </c>
      <c r="B20" s="190" t="s">
        <v>114</v>
      </c>
      <c r="C20" s="191">
        <v>47</v>
      </c>
      <c r="D20" s="192">
        <v>30</v>
      </c>
      <c r="E20" s="193">
        <v>0.36170212765957399</v>
      </c>
      <c r="F20" s="192">
        <v>30</v>
      </c>
    </row>
    <row r="21" spans="1:6" ht="16.05" customHeight="1">
      <c r="A21" s="196" t="s">
        <v>108</v>
      </c>
      <c r="B21" s="190" t="s">
        <v>114</v>
      </c>
      <c r="C21" s="191">
        <v>33</v>
      </c>
      <c r="D21" s="192">
        <v>11</v>
      </c>
      <c r="E21" s="193">
        <v>0.66666666666666696</v>
      </c>
      <c r="F21" s="192">
        <v>60</v>
      </c>
    </row>
    <row r="22" spans="1:6" ht="16.05" customHeight="1">
      <c r="A22" s="196" t="s">
        <v>96</v>
      </c>
      <c r="B22" s="190" t="s">
        <v>114</v>
      </c>
      <c r="C22" s="191">
        <v>51</v>
      </c>
      <c r="D22" s="192">
        <v>4</v>
      </c>
      <c r="E22" s="193">
        <v>0.92156862745098</v>
      </c>
      <c r="F22" s="192">
        <v>90</v>
      </c>
    </row>
    <row r="23" spans="1:6" ht="16.05" customHeight="1">
      <c r="A23" s="195" t="s">
        <v>97</v>
      </c>
      <c r="B23" s="190" t="s">
        <v>114</v>
      </c>
      <c r="C23" s="191">
        <v>18</v>
      </c>
      <c r="D23" s="192">
        <v>8</v>
      </c>
      <c r="E23" s="193">
        <v>0.55555555555555602</v>
      </c>
      <c r="F23" s="192">
        <v>50</v>
      </c>
    </row>
    <row r="24" spans="1:6" ht="16.05" customHeight="1">
      <c r="A24" s="190" t="s">
        <v>117</v>
      </c>
      <c r="B24" s="190" t="s">
        <v>114</v>
      </c>
      <c r="C24" s="191">
        <v>49</v>
      </c>
      <c r="D24" s="192">
        <v>7</v>
      </c>
      <c r="E24" s="193">
        <v>0.85714285714285698</v>
      </c>
      <c r="F24" s="192">
        <v>80</v>
      </c>
    </row>
    <row r="25" spans="1:6" ht="16.05" customHeight="1">
      <c r="A25" s="195" t="s">
        <v>99</v>
      </c>
      <c r="B25" s="190" t="s">
        <v>114</v>
      </c>
      <c r="C25" s="191">
        <v>45</v>
      </c>
      <c r="D25" s="192">
        <v>5</v>
      </c>
      <c r="E25" s="193">
        <v>0.88888888888888895</v>
      </c>
      <c r="F25" s="192">
        <v>90</v>
      </c>
    </row>
    <row r="26" spans="1:6" ht="16.05" customHeight="1">
      <c r="A26" s="190" t="s">
        <v>100</v>
      </c>
      <c r="B26" s="190" t="s">
        <v>114</v>
      </c>
      <c r="C26" s="191">
        <v>39</v>
      </c>
      <c r="D26" s="192">
        <v>17</v>
      </c>
      <c r="E26" s="193">
        <v>0.56410256410256399</v>
      </c>
      <c r="F26" s="192">
        <v>50</v>
      </c>
    </row>
    <row r="27" spans="1:6" ht="16.05" customHeight="1">
      <c r="A27" s="196" t="s">
        <v>101</v>
      </c>
      <c r="B27" s="190" t="s">
        <v>114</v>
      </c>
      <c r="C27" s="191">
        <v>39</v>
      </c>
      <c r="D27" s="192">
        <v>27</v>
      </c>
      <c r="E27" s="193">
        <v>0.30769230769230799</v>
      </c>
      <c r="F27" s="192">
        <v>30</v>
      </c>
    </row>
    <row r="28" spans="1:6" ht="16.05" customHeight="1">
      <c r="A28" s="130" t="s">
        <v>50</v>
      </c>
      <c r="B28" s="130" t="s">
        <v>114</v>
      </c>
      <c r="C28" s="200">
        <v>53</v>
      </c>
      <c r="D28" s="201">
        <v>0</v>
      </c>
      <c r="E28" s="202">
        <v>1</v>
      </c>
      <c r="F28" s="201">
        <v>100</v>
      </c>
    </row>
    <row r="29" spans="1:6" ht="16.05" customHeight="1">
      <c r="A29" s="130" t="s">
        <v>52</v>
      </c>
      <c r="B29" s="130" t="s">
        <v>114</v>
      </c>
      <c r="C29" s="200">
        <v>48</v>
      </c>
      <c r="D29" s="201">
        <v>20</v>
      </c>
      <c r="E29" s="202">
        <v>0.58333333333333304</v>
      </c>
      <c r="F29" s="201">
        <v>60</v>
      </c>
    </row>
    <row r="30" spans="1:6" ht="16.05" customHeight="1">
      <c r="A30" s="130" t="s">
        <v>53</v>
      </c>
      <c r="B30" s="130" t="s">
        <v>114</v>
      </c>
      <c r="C30" s="200">
        <v>52</v>
      </c>
      <c r="D30" s="201">
        <v>0</v>
      </c>
      <c r="E30" s="202">
        <v>1</v>
      </c>
      <c r="F30" s="201">
        <v>100</v>
      </c>
    </row>
    <row r="31" spans="1:6" ht="16.05" customHeight="1">
      <c r="A31" s="130" t="s">
        <v>54</v>
      </c>
      <c r="B31" s="130" t="s">
        <v>114</v>
      </c>
      <c r="C31" s="200">
        <v>48</v>
      </c>
      <c r="D31" s="201">
        <v>0</v>
      </c>
      <c r="E31" s="202">
        <v>1</v>
      </c>
      <c r="F31" s="201">
        <v>100</v>
      </c>
    </row>
    <row r="32" spans="1:6" ht="16.05" customHeight="1">
      <c r="A32" s="130" t="s">
        <v>55</v>
      </c>
      <c r="B32" s="130" t="s">
        <v>114</v>
      </c>
      <c r="C32" s="200">
        <v>27</v>
      </c>
      <c r="D32" s="201">
        <v>0</v>
      </c>
      <c r="E32" s="202">
        <v>1</v>
      </c>
      <c r="F32" s="201">
        <v>100</v>
      </c>
    </row>
    <row r="33" spans="1:6" ht="16.05" customHeight="1">
      <c r="A33" s="130" t="s">
        <v>56</v>
      </c>
      <c r="B33" s="130" t="s">
        <v>114</v>
      </c>
      <c r="C33" s="200">
        <v>26</v>
      </c>
      <c r="D33" s="201">
        <v>0</v>
      </c>
      <c r="E33" s="202">
        <v>1</v>
      </c>
      <c r="F33" s="201">
        <v>100</v>
      </c>
    </row>
    <row r="34" spans="1:6" ht="16.05" customHeight="1">
      <c r="A34" s="130" t="s">
        <v>57</v>
      </c>
      <c r="B34" s="130" t="s">
        <v>114</v>
      </c>
      <c r="C34" s="200">
        <v>19</v>
      </c>
      <c r="D34" s="201">
        <v>0</v>
      </c>
      <c r="E34" s="202">
        <v>1</v>
      </c>
      <c r="F34" s="201">
        <v>100</v>
      </c>
    </row>
    <row r="35" spans="1:6" ht="16.05" customHeight="1">
      <c r="A35" s="130" t="s">
        <v>59</v>
      </c>
      <c r="B35" s="130" t="s">
        <v>114</v>
      </c>
      <c r="C35" s="200">
        <v>41</v>
      </c>
      <c r="D35" s="201">
        <v>4</v>
      </c>
      <c r="E35" s="202">
        <v>0.90243902439024404</v>
      </c>
      <c r="F35" s="201">
        <v>90</v>
      </c>
    </row>
    <row r="36" spans="1:6" ht="16.05" customHeight="1">
      <c r="A36" s="130" t="s">
        <v>60</v>
      </c>
      <c r="B36" s="130" t="s">
        <v>114</v>
      </c>
      <c r="C36" s="200">
        <v>37</v>
      </c>
      <c r="D36" s="201">
        <v>3</v>
      </c>
      <c r="E36" s="202">
        <v>0.91891891891891897</v>
      </c>
      <c r="F36" s="201">
        <v>90</v>
      </c>
    </row>
    <row r="37" spans="1:6" ht="16.05" customHeight="1">
      <c r="A37" s="130" t="s">
        <v>61</v>
      </c>
      <c r="B37" s="130" t="s">
        <v>114</v>
      </c>
      <c r="C37" s="200">
        <v>43</v>
      </c>
      <c r="D37" s="201">
        <v>1</v>
      </c>
      <c r="E37" s="202">
        <v>0.97674418604651203</v>
      </c>
      <c r="F37" s="201">
        <v>90</v>
      </c>
    </row>
    <row r="38" spans="1:6" ht="16.05" customHeight="1">
      <c r="A38" s="130" t="s">
        <v>62</v>
      </c>
      <c r="B38" s="130" t="s">
        <v>114</v>
      </c>
      <c r="C38" s="200">
        <v>34</v>
      </c>
      <c r="D38" s="201">
        <v>0</v>
      </c>
      <c r="E38" s="202">
        <v>1</v>
      </c>
      <c r="F38" s="201">
        <v>100</v>
      </c>
    </row>
    <row r="39" spans="1:6" ht="16.05" customHeight="1">
      <c r="A39" s="130" t="s">
        <v>63</v>
      </c>
      <c r="B39" s="130" t="s">
        <v>114</v>
      </c>
      <c r="C39" s="200">
        <v>32</v>
      </c>
      <c r="D39" s="201">
        <v>0</v>
      </c>
      <c r="E39" s="202">
        <v>1</v>
      </c>
      <c r="F39" s="201">
        <v>100</v>
      </c>
    </row>
    <row r="40" spans="1:6" ht="16.05" customHeight="1">
      <c r="A40" s="130" t="s">
        <v>64</v>
      </c>
      <c r="B40" s="130" t="s">
        <v>114</v>
      </c>
      <c r="C40" s="200">
        <v>17</v>
      </c>
      <c r="D40" s="201">
        <v>0</v>
      </c>
      <c r="E40" s="202">
        <v>1</v>
      </c>
      <c r="F40" s="201">
        <v>100</v>
      </c>
    </row>
    <row r="41" spans="1:6" ht="16.05" customHeight="1">
      <c r="A41" s="130" t="s">
        <v>65</v>
      </c>
      <c r="B41" s="130" t="s">
        <v>114</v>
      </c>
      <c r="C41" s="200">
        <v>29</v>
      </c>
      <c r="D41" s="201">
        <v>3</v>
      </c>
      <c r="E41" s="202">
        <v>0.89655172413793105</v>
      </c>
      <c r="F41" s="201">
        <v>90</v>
      </c>
    </row>
    <row r="42" spans="1:6" ht="16.05" customHeight="1">
      <c r="A42" s="130" t="s">
        <v>66</v>
      </c>
      <c r="B42" s="130" t="s">
        <v>114</v>
      </c>
      <c r="C42" s="200">
        <v>18</v>
      </c>
      <c r="D42" s="201">
        <v>0</v>
      </c>
      <c r="E42" s="202">
        <v>1</v>
      </c>
      <c r="F42" s="201">
        <v>100</v>
      </c>
    </row>
    <row r="43" spans="1:6" ht="16.05" customHeight="1">
      <c r="A43" s="130" t="s">
        <v>67</v>
      </c>
      <c r="B43" s="130" t="s">
        <v>114</v>
      </c>
      <c r="C43" s="200">
        <v>17</v>
      </c>
      <c r="D43" s="201">
        <v>1</v>
      </c>
      <c r="E43" s="202">
        <v>0.94117647058823495</v>
      </c>
      <c r="F43" s="201">
        <v>90</v>
      </c>
    </row>
    <row r="44" spans="1:6" ht="16.05" customHeight="1">
      <c r="A44" s="130" t="s">
        <v>118</v>
      </c>
      <c r="B44" s="130" t="s">
        <v>114</v>
      </c>
      <c r="C44" s="200">
        <v>18</v>
      </c>
      <c r="D44" s="201">
        <v>2</v>
      </c>
      <c r="E44" s="202">
        <v>0.88888888888888895</v>
      </c>
      <c r="F44" s="201">
        <v>90</v>
      </c>
    </row>
    <row r="45" spans="1:6" ht="16.05" customHeight="1">
      <c r="A45" s="131" t="s">
        <v>119</v>
      </c>
      <c r="B45" s="130" t="s">
        <v>114</v>
      </c>
      <c r="C45" s="200">
        <v>54</v>
      </c>
      <c r="D45" s="201">
        <v>0</v>
      </c>
      <c r="E45" s="202">
        <v>1</v>
      </c>
      <c r="F45" s="201">
        <v>100</v>
      </c>
    </row>
    <row r="46" spans="1:6" ht="16.05" customHeight="1">
      <c r="A46" s="130" t="s">
        <v>120</v>
      </c>
      <c r="B46" s="130" t="s">
        <v>114</v>
      </c>
      <c r="C46" s="200">
        <v>47</v>
      </c>
      <c r="D46" s="201">
        <v>4</v>
      </c>
      <c r="E46" s="202">
        <v>0.91489361702127703</v>
      </c>
      <c r="F46" s="201">
        <v>90</v>
      </c>
    </row>
    <row r="47" spans="1:6" ht="16.05" customHeight="1">
      <c r="A47" s="130" t="s">
        <v>121</v>
      </c>
      <c r="B47" s="130" t="s">
        <v>114</v>
      </c>
      <c r="C47" s="200">
        <v>32</v>
      </c>
      <c r="D47" s="201">
        <v>0</v>
      </c>
      <c r="E47" s="202">
        <v>1</v>
      </c>
      <c r="F47" s="201">
        <v>100</v>
      </c>
    </row>
    <row r="48" spans="1:6" ht="16.05" customHeight="1">
      <c r="A48" s="130" t="s">
        <v>71</v>
      </c>
      <c r="B48" s="130" t="s">
        <v>114</v>
      </c>
      <c r="C48" s="200">
        <v>49</v>
      </c>
      <c r="D48" s="201">
        <v>3</v>
      </c>
      <c r="E48" s="202">
        <v>0.93877551020408201</v>
      </c>
      <c r="F48" s="201">
        <v>90</v>
      </c>
    </row>
    <row r="49" spans="1:6" ht="16.05" customHeight="1">
      <c r="A49" s="130" t="s">
        <v>72</v>
      </c>
      <c r="B49" s="130" t="s">
        <v>114</v>
      </c>
      <c r="C49" s="200">
        <v>27</v>
      </c>
      <c r="D49" s="201">
        <v>0</v>
      </c>
      <c r="E49" s="202">
        <v>1</v>
      </c>
      <c r="F49" s="201">
        <v>100</v>
      </c>
    </row>
    <row r="50" spans="1:6" ht="16.05" customHeight="1">
      <c r="A50" s="130" t="s">
        <v>73</v>
      </c>
      <c r="B50" s="130" t="s">
        <v>114</v>
      </c>
      <c r="C50" s="200">
        <v>50</v>
      </c>
      <c r="D50" s="201">
        <v>0</v>
      </c>
      <c r="E50" s="202">
        <v>1</v>
      </c>
      <c r="F50" s="201">
        <v>100</v>
      </c>
    </row>
    <row r="51" spans="1:6" ht="16.05" customHeight="1">
      <c r="A51" s="130" t="s">
        <v>74</v>
      </c>
      <c r="B51" s="130" t="s">
        <v>114</v>
      </c>
      <c r="C51" s="200">
        <v>47</v>
      </c>
      <c r="D51" s="201">
        <v>0</v>
      </c>
      <c r="E51" s="202">
        <v>1</v>
      </c>
      <c r="F51" s="201">
        <v>100</v>
      </c>
    </row>
    <row r="52" spans="1:6" ht="16.05" customHeight="1">
      <c r="A52" s="130" t="s">
        <v>75</v>
      </c>
      <c r="B52" s="130" t="s">
        <v>114</v>
      </c>
      <c r="C52" s="200">
        <v>46</v>
      </c>
      <c r="D52" s="201">
        <v>0</v>
      </c>
      <c r="E52" s="202">
        <v>1</v>
      </c>
      <c r="F52" s="201">
        <v>100</v>
      </c>
    </row>
    <row r="53" spans="1:6" ht="16.05" customHeight="1">
      <c r="A53" s="130" t="s">
        <v>122</v>
      </c>
      <c r="B53" s="130" t="s">
        <v>114</v>
      </c>
      <c r="C53" s="200">
        <v>33</v>
      </c>
      <c r="D53" s="201">
        <v>6</v>
      </c>
      <c r="E53" s="202">
        <v>0.81818181818181801</v>
      </c>
      <c r="F53" s="201">
        <v>80</v>
      </c>
    </row>
    <row r="54" spans="1:6" ht="16.05" customHeight="1">
      <c r="A54" s="184" t="s">
        <v>16</v>
      </c>
      <c r="B54" s="184" t="s">
        <v>114</v>
      </c>
      <c r="C54" s="185">
        <v>42</v>
      </c>
      <c r="D54" s="183">
        <v>0</v>
      </c>
      <c r="E54" s="203">
        <v>1</v>
      </c>
      <c r="F54" s="184">
        <v>100</v>
      </c>
    </row>
    <row r="55" spans="1:6" ht="16.05" customHeight="1">
      <c r="A55" s="184" t="s">
        <v>17</v>
      </c>
      <c r="B55" s="184" t="s">
        <v>114</v>
      </c>
      <c r="C55" s="185">
        <v>45</v>
      </c>
      <c r="D55" s="183">
        <v>0</v>
      </c>
      <c r="E55" s="203">
        <v>1</v>
      </c>
      <c r="F55" s="184">
        <v>100</v>
      </c>
    </row>
    <row r="56" spans="1:6" ht="16.05" customHeight="1">
      <c r="A56" s="184" t="s">
        <v>18</v>
      </c>
      <c r="B56" s="184" t="s">
        <v>114</v>
      </c>
      <c r="C56" s="185">
        <v>40</v>
      </c>
      <c r="D56" s="183">
        <v>0</v>
      </c>
      <c r="E56" s="203">
        <v>1</v>
      </c>
      <c r="F56" s="184">
        <v>100</v>
      </c>
    </row>
    <row r="57" spans="1:6" ht="16.05" customHeight="1">
      <c r="A57" s="184" t="s">
        <v>19</v>
      </c>
      <c r="B57" s="184" t="s">
        <v>114</v>
      </c>
      <c r="C57" s="185">
        <v>43</v>
      </c>
      <c r="D57" s="183">
        <v>0</v>
      </c>
      <c r="E57" s="203">
        <v>1</v>
      </c>
      <c r="F57" s="184" t="s">
        <v>20</v>
      </c>
    </row>
    <row r="58" spans="1:6" ht="16.05" customHeight="1">
      <c r="A58" s="184" t="s">
        <v>21</v>
      </c>
      <c r="B58" s="184" t="s">
        <v>114</v>
      </c>
      <c r="C58" s="185">
        <v>38</v>
      </c>
      <c r="D58" s="183">
        <v>0</v>
      </c>
      <c r="E58" s="203">
        <v>1</v>
      </c>
      <c r="F58" s="184">
        <v>100</v>
      </c>
    </row>
    <row r="59" spans="1:6" ht="16.05" customHeight="1">
      <c r="A59" s="184" t="s">
        <v>22</v>
      </c>
      <c r="B59" s="184" t="s">
        <v>114</v>
      </c>
      <c r="C59" s="185">
        <v>38</v>
      </c>
      <c r="D59" s="183">
        <v>0</v>
      </c>
      <c r="E59" s="203">
        <v>1</v>
      </c>
      <c r="F59" s="184">
        <v>100</v>
      </c>
    </row>
    <row r="60" spans="1:6" ht="16.05" customHeight="1">
      <c r="A60" s="184" t="s">
        <v>23</v>
      </c>
      <c r="B60" s="184" t="s">
        <v>114</v>
      </c>
      <c r="C60" s="185">
        <v>28</v>
      </c>
      <c r="D60" s="183">
        <v>0</v>
      </c>
      <c r="E60" s="203">
        <v>1</v>
      </c>
      <c r="F60" s="184">
        <v>100</v>
      </c>
    </row>
    <row r="61" spans="1:6" ht="16.05" customHeight="1">
      <c r="A61" s="184" t="s">
        <v>24</v>
      </c>
      <c r="B61" s="184" t="s">
        <v>114</v>
      </c>
      <c r="C61" s="185">
        <v>34</v>
      </c>
      <c r="D61" s="183">
        <v>0</v>
      </c>
      <c r="E61" s="203">
        <v>1</v>
      </c>
      <c r="F61" s="184">
        <v>100</v>
      </c>
    </row>
    <row r="62" spans="1:6" ht="16.05" customHeight="1">
      <c r="A62" s="184" t="s">
        <v>25</v>
      </c>
      <c r="B62" s="184" t="s">
        <v>114</v>
      </c>
      <c r="C62" s="185">
        <v>37</v>
      </c>
      <c r="D62" s="183">
        <v>0</v>
      </c>
      <c r="E62" s="203">
        <v>1</v>
      </c>
      <c r="F62" s="184">
        <v>100</v>
      </c>
    </row>
    <row r="63" spans="1:6" ht="16.05" customHeight="1">
      <c r="A63" s="184" t="s">
        <v>26</v>
      </c>
      <c r="B63" s="184" t="s">
        <v>114</v>
      </c>
      <c r="C63" s="185">
        <v>22</v>
      </c>
      <c r="D63" s="183">
        <v>0</v>
      </c>
      <c r="E63" s="203">
        <v>1</v>
      </c>
      <c r="F63" s="184">
        <v>100</v>
      </c>
    </row>
    <row r="64" spans="1:6" ht="16.05" customHeight="1">
      <c r="A64" s="184" t="s">
        <v>27</v>
      </c>
      <c r="B64" s="184" t="s">
        <v>114</v>
      </c>
      <c r="C64" s="185">
        <v>37</v>
      </c>
      <c r="D64" s="183">
        <v>0</v>
      </c>
      <c r="E64" s="203">
        <v>1</v>
      </c>
      <c r="F64" s="184">
        <v>100</v>
      </c>
    </row>
    <row r="65" spans="1:6" ht="16.05" customHeight="1">
      <c r="A65" s="184" t="s">
        <v>28</v>
      </c>
      <c r="B65" s="184" t="s">
        <v>114</v>
      </c>
      <c r="C65" s="185">
        <v>29</v>
      </c>
      <c r="D65" s="183">
        <v>0</v>
      </c>
      <c r="E65" s="203">
        <v>1</v>
      </c>
      <c r="F65" s="184">
        <v>100</v>
      </c>
    </row>
    <row r="66" spans="1:6" ht="16.05" customHeight="1">
      <c r="A66" s="184" t="s">
        <v>29</v>
      </c>
      <c r="B66" s="184" t="s">
        <v>114</v>
      </c>
      <c r="C66" s="185">
        <v>43</v>
      </c>
      <c r="D66" s="183">
        <v>0</v>
      </c>
      <c r="E66" s="203">
        <v>1</v>
      </c>
      <c r="F66" s="184">
        <v>100</v>
      </c>
    </row>
    <row r="67" spans="1:6" ht="16.05" customHeight="1">
      <c r="A67" s="184" t="s">
        <v>30</v>
      </c>
      <c r="B67" s="184" t="s">
        <v>114</v>
      </c>
      <c r="C67" s="185">
        <v>49</v>
      </c>
      <c r="D67" s="183">
        <v>0</v>
      </c>
      <c r="E67" s="203">
        <v>1</v>
      </c>
      <c r="F67" s="184">
        <v>100</v>
      </c>
    </row>
    <row r="68" spans="1:6" ht="16.05" customHeight="1">
      <c r="A68" s="184" t="s">
        <v>31</v>
      </c>
      <c r="B68" s="184" t="s">
        <v>114</v>
      </c>
      <c r="C68" s="185">
        <v>44</v>
      </c>
      <c r="D68" s="183">
        <v>0</v>
      </c>
      <c r="E68" s="203">
        <v>1</v>
      </c>
      <c r="F68" s="184">
        <v>100</v>
      </c>
    </row>
    <row r="69" spans="1:6" ht="16.05" customHeight="1">
      <c r="A69" s="184" t="s">
        <v>32</v>
      </c>
      <c r="B69" s="184" t="s">
        <v>114</v>
      </c>
      <c r="C69" s="185">
        <v>46</v>
      </c>
      <c r="D69" s="183">
        <v>0</v>
      </c>
      <c r="E69" s="203">
        <v>1</v>
      </c>
      <c r="F69" s="184">
        <v>100</v>
      </c>
    </row>
    <row r="70" spans="1:6" ht="16.05" customHeight="1">
      <c r="A70" s="184" t="s">
        <v>33</v>
      </c>
      <c r="B70" s="184" t="s">
        <v>114</v>
      </c>
      <c r="C70" s="185">
        <v>29</v>
      </c>
      <c r="D70" s="183">
        <v>0</v>
      </c>
      <c r="E70" s="203">
        <v>1</v>
      </c>
      <c r="F70" s="184">
        <v>100</v>
      </c>
    </row>
    <row r="71" spans="1:6" ht="16.05" customHeight="1">
      <c r="A71" s="184" t="s">
        <v>34</v>
      </c>
      <c r="B71" s="184" t="s">
        <v>114</v>
      </c>
      <c r="C71" s="183">
        <v>46</v>
      </c>
      <c r="D71" s="183">
        <v>1</v>
      </c>
      <c r="E71" s="203">
        <v>0.97727272727272696</v>
      </c>
      <c r="F71" s="184">
        <v>90</v>
      </c>
    </row>
    <row r="72" spans="1:6" ht="16.05" customHeight="1">
      <c r="A72" s="184" t="s">
        <v>35</v>
      </c>
      <c r="B72" s="184" t="s">
        <v>114</v>
      </c>
      <c r="C72" s="185">
        <v>37</v>
      </c>
      <c r="D72" s="183">
        <v>0</v>
      </c>
      <c r="E72" s="203">
        <v>1</v>
      </c>
      <c r="F72" s="184">
        <v>100</v>
      </c>
    </row>
    <row r="73" spans="1:6" ht="16.05" customHeight="1">
      <c r="A73" s="184" t="s">
        <v>36</v>
      </c>
      <c r="B73" s="184" t="s">
        <v>114</v>
      </c>
      <c r="C73" s="185">
        <v>35</v>
      </c>
      <c r="D73" s="183">
        <v>0</v>
      </c>
      <c r="E73" s="203">
        <v>1</v>
      </c>
      <c r="F73" s="184">
        <v>100</v>
      </c>
    </row>
    <row r="74" spans="1:6" ht="16.05" customHeight="1">
      <c r="A74" s="185" t="s">
        <v>37</v>
      </c>
      <c r="B74" s="184" t="s">
        <v>114</v>
      </c>
      <c r="C74" s="185">
        <v>22</v>
      </c>
      <c r="D74" s="183">
        <v>0</v>
      </c>
      <c r="E74" s="203">
        <v>1</v>
      </c>
      <c r="F74" s="184">
        <v>100</v>
      </c>
    </row>
    <row r="75" spans="1:6" ht="16.05" customHeight="1">
      <c r="A75" s="184" t="s">
        <v>38</v>
      </c>
      <c r="B75" s="184" t="s">
        <v>114</v>
      </c>
      <c r="C75" s="185">
        <v>37</v>
      </c>
      <c r="D75" s="183">
        <v>0</v>
      </c>
      <c r="E75" s="203">
        <v>1</v>
      </c>
      <c r="F75" s="184">
        <v>100</v>
      </c>
    </row>
    <row r="76" spans="1:6" ht="16.05" customHeight="1">
      <c r="A76" s="184" t="s">
        <v>39</v>
      </c>
      <c r="B76" s="184" t="s">
        <v>114</v>
      </c>
      <c r="C76" s="185">
        <v>46</v>
      </c>
      <c r="D76" s="183">
        <v>0</v>
      </c>
      <c r="E76" s="203">
        <v>1</v>
      </c>
      <c r="F76" s="184">
        <v>100</v>
      </c>
    </row>
    <row r="77" spans="1:6" ht="16.05" customHeight="1">
      <c r="A77" s="184" t="s">
        <v>40</v>
      </c>
      <c r="B77" s="184" t="s">
        <v>114</v>
      </c>
      <c r="C77" s="185">
        <v>34</v>
      </c>
      <c r="D77" s="183">
        <v>0</v>
      </c>
      <c r="E77" s="203">
        <v>1</v>
      </c>
      <c r="F77" s="184">
        <v>100</v>
      </c>
    </row>
    <row r="78" spans="1:6" ht="16.05" customHeight="1">
      <c r="A78" s="185" t="s">
        <v>41</v>
      </c>
      <c r="B78" s="184" t="s">
        <v>114</v>
      </c>
      <c r="C78" s="185">
        <v>45</v>
      </c>
      <c r="D78" s="183">
        <v>0</v>
      </c>
      <c r="E78" s="203">
        <v>1</v>
      </c>
      <c r="F78" s="184">
        <v>100</v>
      </c>
    </row>
    <row r="79" spans="1:6" ht="16.05" customHeight="1">
      <c r="A79" s="184" t="s">
        <v>42</v>
      </c>
      <c r="B79" s="184" t="s">
        <v>114</v>
      </c>
      <c r="C79" s="185">
        <v>50</v>
      </c>
      <c r="D79" s="183">
        <v>0</v>
      </c>
      <c r="E79" s="203">
        <v>1</v>
      </c>
      <c r="F79" s="184">
        <v>100</v>
      </c>
    </row>
    <row r="80" spans="1:6" ht="16.05" customHeight="1">
      <c r="A80" s="184" t="s">
        <v>44</v>
      </c>
      <c r="B80" s="184" t="s">
        <v>114</v>
      </c>
      <c r="C80" s="185">
        <v>36</v>
      </c>
      <c r="D80" s="183">
        <v>0</v>
      </c>
      <c r="E80" s="203">
        <v>1</v>
      </c>
      <c r="F80" s="184">
        <v>100</v>
      </c>
    </row>
    <row r="81" spans="1:6" ht="16.05" customHeight="1">
      <c r="A81" s="184" t="s">
        <v>45</v>
      </c>
      <c r="B81" s="184" t="s">
        <v>114</v>
      </c>
      <c r="C81" s="185">
        <v>49</v>
      </c>
      <c r="D81" s="183">
        <v>0</v>
      </c>
      <c r="E81" s="203">
        <v>1</v>
      </c>
      <c r="F81" s="184">
        <v>100</v>
      </c>
    </row>
    <row r="82" spans="1:6" ht="16.05" customHeight="1">
      <c r="A82" s="184" t="s">
        <v>46</v>
      </c>
      <c r="B82" s="184" t="s">
        <v>114</v>
      </c>
      <c r="C82" s="185">
        <v>35</v>
      </c>
      <c r="D82" s="183">
        <v>6</v>
      </c>
      <c r="E82" s="203">
        <v>1</v>
      </c>
      <c r="F82" s="184" t="s">
        <v>20</v>
      </c>
    </row>
    <row r="83" spans="1:6" ht="16.05" customHeight="1">
      <c r="A83" s="184" t="s">
        <v>47</v>
      </c>
      <c r="B83" s="184" t="s">
        <v>114</v>
      </c>
      <c r="C83" s="185">
        <v>55</v>
      </c>
      <c r="D83" s="183">
        <v>0</v>
      </c>
      <c r="E83" s="203">
        <v>1</v>
      </c>
      <c r="F83" s="184">
        <v>100</v>
      </c>
    </row>
    <row r="84" spans="1:6" ht="16.05" customHeight="1">
      <c r="A84" s="184" t="s">
        <v>48</v>
      </c>
      <c r="B84" s="184" t="s">
        <v>114</v>
      </c>
      <c r="C84" s="185">
        <v>47</v>
      </c>
      <c r="D84" s="183">
        <v>0</v>
      </c>
      <c r="E84" s="203">
        <v>1</v>
      </c>
      <c r="F84" s="184">
        <v>100</v>
      </c>
    </row>
  </sheetData>
  <phoneticPr fontId="39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2"/>
  <sheetViews>
    <sheetView workbookViewId="0">
      <selection activeCell="E8" sqref="E8"/>
    </sheetView>
  </sheetViews>
  <sheetFormatPr defaultColWidth="9" defaultRowHeight="15.6"/>
  <cols>
    <col min="1" max="1" width="5.3984375" style="1" customWidth="1"/>
    <col min="2" max="2" width="15.8984375" style="1" customWidth="1"/>
    <col min="3" max="3" width="10.3984375" style="120" customWidth="1"/>
    <col min="4" max="16384" width="9" style="1"/>
  </cols>
  <sheetData>
    <row r="1" spans="1:3">
      <c r="A1" s="1" t="s">
        <v>0</v>
      </c>
      <c r="B1" s="14" t="s">
        <v>103</v>
      </c>
      <c r="C1" s="121" t="s">
        <v>104</v>
      </c>
    </row>
    <row r="2" spans="1:3">
      <c r="A2" s="122">
        <v>1</v>
      </c>
      <c r="B2" s="5" t="s">
        <v>16</v>
      </c>
      <c r="C2" s="123">
        <v>100</v>
      </c>
    </row>
    <row r="3" spans="1:3">
      <c r="A3" s="122">
        <v>2</v>
      </c>
      <c r="B3" s="5" t="s">
        <v>17</v>
      </c>
      <c r="C3" s="123">
        <v>70</v>
      </c>
    </row>
    <row r="4" spans="1:3">
      <c r="A4" s="122">
        <v>3</v>
      </c>
      <c r="B4" s="5" t="s">
        <v>18</v>
      </c>
      <c r="C4" s="123">
        <v>95</v>
      </c>
    </row>
    <row r="5" spans="1:3">
      <c r="A5" s="122">
        <v>4</v>
      </c>
      <c r="B5" s="5" t="s">
        <v>19</v>
      </c>
      <c r="C5" s="123">
        <v>100</v>
      </c>
    </row>
    <row r="6" spans="1:3">
      <c r="A6" s="122">
        <v>5</v>
      </c>
      <c r="B6" s="5" t="s">
        <v>21</v>
      </c>
      <c r="C6" s="123">
        <v>75</v>
      </c>
    </row>
    <row r="7" spans="1:3">
      <c r="A7" s="122">
        <v>6</v>
      </c>
      <c r="B7" s="5" t="s">
        <v>22</v>
      </c>
      <c r="C7" s="123">
        <v>100</v>
      </c>
    </row>
    <row r="8" spans="1:3">
      <c r="A8" s="122">
        <v>7</v>
      </c>
      <c r="B8" s="5" t="s">
        <v>23</v>
      </c>
      <c r="C8" s="123">
        <v>100</v>
      </c>
    </row>
    <row r="9" spans="1:3">
      <c r="A9" s="122">
        <v>8</v>
      </c>
      <c r="B9" s="5" t="s">
        <v>24</v>
      </c>
      <c r="C9" s="123">
        <v>75</v>
      </c>
    </row>
    <row r="10" spans="1:3">
      <c r="A10" s="122">
        <v>9</v>
      </c>
      <c r="B10" s="5" t="s">
        <v>25</v>
      </c>
      <c r="C10" s="123">
        <v>73</v>
      </c>
    </row>
    <row r="11" spans="1:3">
      <c r="A11" s="122">
        <v>10</v>
      </c>
      <c r="B11" s="5" t="s">
        <v>26</v>
      </c>
      <c r="C11" s="123">
        <v>90</v>
      </c>
    </row>
    <row r="12" spans="1:3">
      <c r="A12" s="122">
        <v>11</v>
      </c>
      <c r="B12" s="5" t="s">
        <v>27</v>
      </c>
      <c r="C12" s="123">
        <v>68</v>
      </c>
    </row>
    <row r="13" spans="1:3">
      <c r="A13" s="122">
        <v>12</v>
      </c>
      <c r="B13" s="5" t="s">
        <v>28</v>
      </c>
      <c r="C13" s="123">
        <v>71</v>
      </c>
    </row>
    <row r="14" spans="1:3">
      <c r="A14" s="122">
        <v>13</v>
      </c>
      <c r="B14" s="5" t="s">
        <v>29</v>
      </c>
      <c r="C14" s="123">
        <v>80</v>
      </c>
    </row>
    <row r="15" spans="1:3">
      <c r="A15" s="122">
        <v>14</v>
      </c>
      <c r="B15" s="5" t="s">
        <v>30</v>
      </c>
      <c r="C15" s="123">
        <v>100</v>
      </c>
    </row>
    <row r="16" spans="1:3">
      <c r="A16" s="122">
        <v>15</v>
      </c>
      <c r="B16" s="5" t="s">
        <v>31</v>
      </c>
      <c r="C16" s="123">
        <v>92</v>
      </c>
    </row>
    <row r="17" spans="1:3">
      <c r="A17" s="122">
        <v>16</v>
      </c>
      <c r="B17" s="5" t="s">
        <v>32</v>
      </c>
      <c r="C17" s="123">
        <v>90</v>
      </c>
    </row>
    <row r="18" spans="1:3">
      <c r="A18" s="122">
        <v>17</v>
      </c>
      <c r="B18" s="5" t="s">
        <v>33</v>
      </c>
      <c r="C18" s="123">
        <v>73</v>
      </c>
    </row>
    <row r="19" spans="1:3">
      <c r="A19" s="122">
        <v>18</v>
      </c>
      <c r="B19" s="5" t="s">
        <v>34</v>
      </c>
      <c r="C19" s="123">
        <v>11</v>
      </c>
    </row>
    <row r="20" spans="1:3">
      <c r="A20" s="122">
        <v>19</v>
      </c>
      <c r="B20" s="5" t="s">
        <v>35</v>
      </c>
      <c r="C20" s="123">
        <v>95</v>
      </c>
    </row>
    <row r="21" spans="1:3">
      <c r="A21" s="122">
        <v>20</v>
      </c>
      <c r="B21" s="5" t="s">
        <v>36</v>
      </c>
      <c r="C21" s="123">
        <v>28</v>
      </c>
    </row>
    <row r="22" spans="1:3">
      <c r="A22" s="122">
        <v>21</v>
      </c>
      <c r="B22" s="5" t="s">
        <v>37</v>
      </c>
      <c r="C22" s="123">
        <v>100</v>
      </c>
    </row>
    <row r="23" spans="1:3">
      <c r="A23" s="122">
        <v>22</v>
      </c>
      <c r="B23" s="5" t="s">
        <v>38</v>
      </c>
      <c r="C23" s="123">
        <v>95</v>
      </c>
    </row>
    <row r="24" spans="1:3">
      <c r="A24" s="122">
        <v>23</v>
      </c>
      <c r="B24" s="5" t="s">
        <v>39</v>
      </c>
      <c r="C24" s="123">
        <v>-155</v>
      </c>
    </row>
    <row r="25" spans="1:3">
      <c r="A25" s="122">
        <v>24</v>
      </c>
      <c r="B25" s="5" t="s">
        <v>40</v>
      </c>
      <c r="C25" s="123">
        <v>85</v>
      </c>
    </row>
    <row r="26" spans="1:3">
      <c r="A26" s="122">
        <v>25</v>
      </c>
      <c r="B26" s="9" t="s">
        <v>41</v>
      </c>
      <c r="C26" s="123">
        <v>-53</v>
      </c>
    </row>
    <row r="27" spans="1:3">
      <c r="A27" s="122">
        <v>26</v>
      </c>
      <c r="B27" s="5" t="s">
        <v>42</v>
      </c>
      <c r="C27" s="123">
        <v>-5</v>
      </c>
    </row>
    <row r="28" spans="1:3">
      <c r="A28" s="122">
        <v>27</v>
      </c>
      <c r="B28" s="9" t="s">
        <v>44</v>
      </c>
      <c r="C28" s="123">
        <v>87</v>
      </c>
    </row>
    <row r="29" spans="1:3">
      <c r="A29" s="122">
        <v>28</v>
      </c>
      <c r="B29" s="5" t="s">
        <v>45</v>
      </c>
      <c r="C29" s="123">
        <v>13</v>
      </c>
    </row>
    <row r="30" spans="1:3">
      <c r="A30" s="122">
        <v>29</v>
      </c>
      <c r="B30" s="5" t="s">
        <v>46</v>
      </c>
      <c r="C30" s="123">
        <v>45</v>
      </c>
    </row>
    <row r="31" spans="1:3">
      <c r="A31" s="122">
        <v>30</v>
      </c>
      <c r="B31" s="5" t="s">
        <v>47</v>
      </c>
      <c r="C31" s="123">
        <v>90</v>
      </c>
    </row>
    <row r="32" spans="1:3">
      <c r="A32" s="122">
        <v>31</v>
      </c>
      <c r="B32" s="5" t="s">
        <v>48</v>
      </c>
      <c r="C32" s="123">
        <v>100</v>
      </c>
    </row>
  </sheetData>
  <phoneticPr fontId="39" type="noConversion"/>
  <pageMargins left="0.69930555555555596" right="0.69930555555555596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6"/>
  <sheetViews>
    <sheetView topLeftCell="A118" workbookViewId="0">
      <selection activeCell="K9" sqref="K9"/>
    </sheetView>
  </sheetViews>
  <sheetFormatPr defaultColWidth="9" defaultRowHeight="15.6"/>
  <cols>
    <col min="1" max="1" width="15.5" style="194" customWidth="1"/>
    <col min="2" max="2" width="12.8984375" style="194" customWidth="1"/>
    <col min="3" max="3" width="12.3984375" style="194" customWidth="1"/>
    <col min="4" max="4" width="10.09765625" style="194" customWidth="1"/>
    <col min="5" max="5" width="9.69921875" style="194" customWidth="1"/>
    <col min="6" max="6" width="11.5" style="194" customWidth="1"/>
    <col min="7" max="7" width="9" style="194"/>
    <col min="8" max="16384" width="9" style="38"/>
  </cols>
  <sheetData>
    <row r="1" spans="1:6" ht="39" customHeight="1">
      <c r="A1" s="344" t="s">
        <v>1040</v>
      </c>
      <c r="B1" s="344"/>
      <c r="C1" s="344"/>
      <c r="D1" s="344"/>
      <c r="E1" s="344"/>
      <c r="F1" s="344"/>
    </row>
    <row r="2" spans="1:6" ht="21.45" customHeight="1">
      <c r="A2" s="345" t="s">
        <v>933</v>
      </c>
      <c r="B2" s="345" t="s">
        <v>934</v>
      </c>
      <c r="C2" s="345" t="s">
        <v>935</v>
      </c>
      <c r="D2" s="345" t="s">
        <v>936</v>
      </c>
      <c r="E2" s="345" t="s">
        <v>937</v>
      </c>
      <c r="F2" s="345" t="s">
        <v>938</v>
      </c>
    </row>
    <row r="3" spans="1:6">
      <c r="A3" s="346" t="s">
        <v>939</v>
      </c>
      <c r="B3" s="149" t="s">
        <v>940</v>
      </c>
      <c r="C3" s="149" t="s">
        <v>941</v>
      </c>
      <c r="D3" s="149" t="s">
        <v>942</v>
      </c>
      <c r="E3" s="149">
        <v>5</v>
      </c>
      <c r="F3" s="346">
        <f>SUM(E3:E42)</f>
        <v>255</v>
      </c>
    </row>
    <row r="4" spans="1:6">
      <c r="A4" s="346"/>
      <c r="B4" s="149" t="s">
        <v>943</v>
      </c>
      <c r="C4" s="149" t="s">
        <v>941</v>
      </c>
      <c r="D4" s="149" t="s">
        <v>942</v>
      </c>
      <c r="E4" s="149">
        <v>5</v>
      </c>
      <c r="F4" s="346"/>
    </row>
    <row r="5" spans="1:6">
      <c r="A5" s="346"/>
      <c r="B5" s="149" t="s">
        <v>944</v>
      </c>
      <c r="C5" s="149" t="s">
        <v>941</v>
      </c>
      <c r="D5" s="149" t="s">
        <v>942</v>
      </c>
      <c r="E5" s="149">
        <v>5</v>
      </c>
      <c r="F5" s="346"/>
    </row>
    <row r="6" spans="1:6">
      <c r="A6" s="346"/>
      <c r="B6" s="149" t="s">
        <v>944</v>
      </c>
      <c r="C6" s="149" t="s">
        <v>941</v>
      </c>
      <c r="D6" s="149" t="s">
        <v>945</v>
      </c>
      <c r="E6" s="149">
        <v>5</v>
      </c>
      <c r="F6" s="346"/>
    </row>
    <row r="7" spans="1:6">
      <c r="A7" s="346"/>
      <c r="B7" s="149" t="s">
        <v>127</v>
      </c>
      <c r="C7" s="149" t="s">
        <v>941</v>
      </c>
      <c r="D7" s="149" t="s">
        <v>945</v>
      </c>
      <c r="E7" s="149">
        <v>5</v>
      </c>
      <c r="F7" s="346"/>
    </row>
    <row r="8" spans="1:6">
      <c r="A8" s="346"/>
      <c r="B8" s="149" t="s">
        <v>946</v>
      </c>
      <c r="C8" s="149" t="s">
        <v>941</v>
      </c>
      <c r="D8" s="149" t="s">
        <v>945</v>
      </c>
      <c r="E8" s="149">
        <v>5</v>
      </c>
      <c r="F8" s="346"/>
    </row>
    <row r="9" spans="1:6">
      <c r="A9" s="346"/>
      <c r="B9" s="149" t="s">
        <v>944</v>
      </c>
      <c r="C9" s="149" t="s">
        <v>941</v>
      </c>
      <c r="D9" s="149" t="s">
        <v>947</v>
      </c>
      <c r="E9" s="149">
        <v>5</v>
      </c>
      <c r="F9" s="346"/>
    </row>
    <row r="10" spans="1:6">
      <c r="A10" s="346"/>
      <c r="B10" s="149" t="s">
        <v>127</v>
      </c>
      <c r="C10" s="149" t="s">
        <v>941</v>
      </c>
      <c r="D10" s="149" t="s">
        <v>947</v>
      </c>
      <c r="E10" s="149">
        <v>5</v>
      </c>
      <c r="F10" s="346"/>
    </row>
    <row r="11" spans="1:6">
      <c r="A11" s="346"/>
      <c r="B11" s="149" t="s">
        <v>946</v>
      </c>
      <c r="C11" s="149" t="s">
        <v>941</v>
      </c>
      <c r="D11" s="149" t="s">
        <v>947</v>
      </c>
      <c r="E11" s="149">
        <v>5</v>
      </c>
      <c r="F11" s="346"/>
    </row>
    <row r="12" spans="1:6">
      <c r="A12" s="346"/>
      <c r="B12" s="149" t="s">
        <v>948</v>
      </c>
      <c r="C12" s="149" t="s">
        <v>941</v>
      </c>
      <c r="D12" s="149" t="s">
        <v>947</v>
      </c>
      <c r="E12" s="149">
        <v>5</v>
      </c>
      <c r="F12" s="346"/>
    </row>
    <row r="13" spans="1:6">
      <c r="A13" s="346"/>
      <c r="B13" s="149" t="s">
        <v>944</v>
      </c>
      <c r="C13" s="149" t="s">
        <v>941</v>
      </c>
      <c r="D13" s="149" t="s">
        <v>949</v>
      </c>
      <c r="E13" s="149">
        <v>5</v>
      </c>
      <c r="F13" s="346"/>
    </row>
    <row r="14" spans="1:6">
      <c r="A14" s="346"/>
      <c r="B14" s="149" t="s">
        <v>127</v>
      </c>
      <c r="C14" s="149" t="s">
        <v>941</v>
      </c>
      <c r="D14" s="149" t="s">
        <v>949</v>
      </c>
      <c r="E14" s="149">
        <v>5</v>
      </c>
      <c r="F14" s="346"/>
    </row>
    <row r="15" spans="1:6">
      <c r="A15" s="346"/>
      <c r="B15" s="149" t="s">
        <v>946</v>
      </c>
      <c r="C15" s="149" t="s">
        <v>941</v>
      </c>
      <c r="D15" s="149" t="s">
        <v>949</v>
      </c>
      <c r="E15" s="149">
        <v>5</v>
      </c>
      <c r="F15" s="346"/>
    </row>
    <row r="16" spans="1:6">
      <c r="A16" s="346"/>
      <c r="B16" s="149" t="s">
        <v>948</v>
      </c>
      <c r="C16" s="149" t="s">
        <v>941</v>
      </c>
      <c r="D16" s="149" t="s">
        <v>949</v>
      </c>
      <c r="E16" s="149">
        <v>5</v>
      </c>
      <c r="F16" s="346"/>
    </row>
    <row r="17" spans="1:6">
      <c r="A17" s="346"/>
      <c r="B17" s="149" t="s">
        <v>125</v>
      </c>
      <c r="C17" s="149" t="s">
        <v>941</v>
      </c>
      <c r="D17" s="149" t="s">
        <v>949</v>
      </c>
      <c r="E17" s="149">
        <v>5</v>
      </c>
      <c r="F17" s="346"/>
    </row>
    <row r="18" spans="1:6">
      <c r="A18" s="346"/>
      <c r="B18" s="149" t="s">
        <v>128</v>
      </c>
      <c r="C18" s="149" t="s">
        <v>941</v>
      </c>
      <c r="D18" s="149" t="s">
        <v>950</v>
      </c>
      <c r="E18" s="149">
        <v>5</v>
      </c>
      <c r="F18" s="346"/>
    </row>
    <row r="19" spans="1:6">
      <c r="A19" s="346"/>
      <c r="B19" s="149" t="s">
        <v>127</v>
      </c>
      <c r="C19" s="149" t="s">
        <v>941</v>
      </c>
      <c r="D19" s="149" t="s">
        <v>950</v>
      </c>
      <c r="E19" s="149">
        <v>5</v>
      </c>
      <c r="F19" s="346"/>
    </row>
    <row r="20" spans="1:6">
      <c r="A20" s="346"/>
      <c r="B20" s="149" t="s">
        <v>129</v>
      </c>
      <c r="C20" s="149" t="s">
        <v>941</v>
      </c>
      <c r="D20" s="149" t="s">
        <v>950</v>
      </c>
      <c r="E20" s="149">
        <v>5</v>
      </c>
      <c r="F20" s="346"/>
    </row>
    <row r="21" spans="1:6">
      <c r="A21" s="346"/>
      <c r="B21" s="149" t="s">
        <v>130</v>
      </c>
      <c r="C21" s="149" t="s">
        <v>941</v>
      </c>
      <c r="D21" s="149" t="s">
        <v>950</v>
      </c>
      <c r="E21" s="149">
        <v>5</v>
      </c>
      <c r="F21" s="346"/>
    </row>
    <row r="22" spans="1:6">
      <c r="A22" s="346"/>
      <c r="B22" s="149" t="s">
        <v>951</v>
      </c>
      <c r="C22" s="149" t="s">
        <v>952</v>
      </c>
      <c r="D22" s="149" t="s">
        <v>942</v>
      </c>
      <c r="E22" s="149">
        <v>10</v>
      </c>
      <c r="F22" s="346"/>
    </row>
    <row r="23" spans="1:6">
      <c r="A23" s="346"/>
      <c r="B23" s="149" t="s">
        <v>951</v>
      </c>
      <c r="C23" s="149" t="s">
        <v>952</v>
      </c>
      <c r="D23" s="149" t="s">
        <v>942</v>
      </c>
      <c r="E23" s="149">
        <v>10</v>
      </c>
      <c r="F23" s="346"/>
    </row>
    <row r="24" spans="1:6">
      <c r="A24" s="346"/>
      <c r="B24" s="149" t="s">
        <v>951</v>
      </c>
      <c r="C24" s="149" t="s">
        <v>952</v>
      </c>
      <c r="D24" s="149" t="s">
        <v>942</v>
      </c>
      <c r="E24" s="149">
        <v>10</v>
      </c>
      <c r="F24" s="346"/>
    </row>
    <row r="25" spans="1:6">
      <c r="A25" s="346"/>
      <c r="B25" s="149" t="s">
        <v>951</v>
      </c>
      <c r="C25" s="149" t="s">
        <v>952</v>
      </c>
      <c r="D25" s="149" t="s">
        <v>945</v>
      </c>
      <c r="E25" s="149">
        <v>10</v>
      </c>
      <c r="F25" s="346"/>
    </row>
    <row r="26" spans="1:6">
      <c r="A26" s="346"/>
      <c r="B26" s="149" t="s">
        <v>951</v>
      </c>
      <c r="C26" s="149" t="s">
        <v>952</v>
      </c>
      <c r="D26" s="149" t="s">
        <v>947</v>
      </c>
      <c r="E26" s="149">
        <v>10</v>
      </c>
      <c r="F26" s="346"/>
    </row>
    <row r="27" spans="1:6">
      <c r="A27" s="346"/>
      <c r="B27" s="149" t="s">
        <v>951</v>
      </c>
      <c r="C27" s="149" t="s">
        <v>952</v>
      </c>
      <c r="D27" s="149" t="s">
        <v>947</v>
      </c>
      <c r="E27" s="149">
        <v>10</v>
      </c>
      <c r="F27" s="346"/>
    </row>
    <row r="28" spans="1:6">
      <c r="A28" s="346"/>
      <c r="B28" s="149" t="s">
        <v>951</v>
      </c>
      <c r="C28" s="149" t="s">
        <v>952</v>
      </c>
      <c r="D28" s="149" t="s">
        <v>947</v>
      </c>
      <c r="E28" s="149">
        <v>10</v>
      </c>
      <c r="F28" s="346"/>
    </row>
    <row r="29" spans="1:6">
      <c r="A29" s="346"/>
      <c r="B29" s="149" t="s">
        <v>951</v>
      </c>
      <c r="C29" s="149" t="s">
        <v>952</v>
      </c>
      <c r="D29" s="149" t="s">
        <v>947</v>
      </c>
      <c r="E29" s="149">
        <v>10</v>
      </c>
      <c r="F29" s="346"/>
    </row>
    <row r="30" spans="1:6">
      <c r="A30" s="346"/>
      <c r="B30" s="149" t="s">
        <v>951</v>
      </c>
      <c r="C30" s="149" t="s">
        <v>952</v>
      </c>
      <c r="D30" s="149" t="s">
        <v>947</v>
      </c>
      <c r="E30" s="149">
        <v>10</v>
      </c>
      <c r="F30" s="346"/>
    </row>
    <row r="31" spans="1:6">
      <c r="A31" s="346"/>
      <c r="B31" s="149" t="s">
        <v>951</v>
      </c>
      <c r="C31" s="149" t="s">
        <v>952</v>
      </c>
      <c r="D31" s="149" t="s">
        <v>947</v>
      </c>
      <c r="E31" s="149">
        <v>10</v>
      </c>
      <c r="F31" s="346"/>
    </row>
    <row r="32" spans="1:6">
      <c r="A32" s="346"/>
      <c r="B32" s="149" t="s">
        <v>951</v>
      </c>
      <c r="C32" s="149" t="s">
        <v>952</v>
      </c>
      <c r="D32" s="149" t="s">
        <v>953</v>
      </c>
      <c r="E32" s="149">
        <v>10</v>
      </c>
      <c r="F32" s="346"/>
    </row>
    <row r="33" spans="1:6">
      <c r="A33" s="346"/>
      <c r="B33" s="149" t="s">
        <v>940</v>
      </c>
      <c r="C33" s="149" t="s">
        <v>941</v>
      </c>
      <c r="D33" s="149" t="s">
        <v>953</v>
      </c>
      <c r="E33" s="149">
        <v>5</v>
      </c>
      <c r="F33" s="346"/>
    </row>
    <row r="34" spans="1:6">
      <c r="A34" s="346"/>
      <c r="B34" s="149" t="s">
        <v>943</v>
      </c>
      <c r="C34" s="149" t="s">
        <v>941</v>
      </c>
      <c r="D34" s="149" t="s">
        <v>953</v>
      </c>
      <c r="E34" s="149">
        <v>5</v>
      </c>
      <c r="F34" s="346"/>
    </row>
    <row r="35" spans="1:6">
      <c r="A35" s="346"/>
      <c r="B35" s="149" t="s">
        <v>944</v>
      </c>
      <c r="C35" s="149" t="s">
        <v>941</v>
      </c>
      <c r="D35" s="149" t="s">
        <v>953</v>
      </c>
      <c r="E35" s="149">
        <v>5</v>
      </c>
      <c r="F35" s="346"/>
    </row>
    <row r="36" spans="1:6">
      <c r="A36" s="346"/>
      <c r="B36" s="149" t="s">
        <v>954</v>
      </c>
      <c r="C36" s="149" t="s">
        <v>941</v>
      </c>
      <c r="D36" s="149" t="s">
        <v>953</v>
      </c>
      <c r="E36" s="149">
        <v>5</v>
      </c>
      <c r="F36" s="346"/>
    </row>
    <row r="37" spans="1:6">
      <c r="A37" s="346"/>
      <c r="B37" s="149" t="s">
        <v>131</v>
      </c>
      <c r="C37" s="149" t="s">
        <v>941</v>
      </c>
      <c r="D37" s="149" t="s">
        <v>953</v>
      </c>
      <c r="E37" s="149">
        <v>5</v>
      </c>
      <c r="F37" s="346"/>
    </row>
    <row r="38" spans="1:6">
      <c r="A38" s="346"/>
      <c r="B38" s="149" t="s">
        <v>944</v>
      </c>
      <c r="C38" s="149" t="s">
        <v>941</v>
      </c>
      <c r="D38" s="149" t="s">
        <v>953</v>
      </c>
      <c r="E38" s="149">
        <v>5</v>
      </c>
      <c r="F38" s="346"/>
    </row>
    <row r="39" spans="1:6">
      <c r="A39" s="346"/>
      <c r="B39" s="149" t="s">
        <v>127</v>
      </c>
      <c r="C39" s="149" t="s">
        <v>941</v>
      </c>
      <c r="D39" s="149" t="s">
        <v>953</v>
      </c>
      <c r="E39" s="149">
        <v>5</v>
      </c>
      <c r="F39" s="346"/>
    </row>
    <row r="40" spans="1:6">
      <c r="A40" s="346"/>
      <c r="B40" s="149" t="s">
        <v>946</v>
      </c>
      <c r="C40" s="149" t="s">
        <v>941</v>
      </c>
      <c r="D40" s="149" t="s">
        <v>953</v>
      </c>
      <c r="E40" s="149">
        <v>5</v>
      </c>
      <c r="F40" s="346"/>
    </row>
    <row r="41" spans="1:6">
      <c r="A41" s="346"/>
      <c r="B41" s="149" t="s">
        <v>948</v>
      </c>
      <c r="C41" s="149" t="s">
        <v>941</v>
      </c>
      <c r="D41" s="149" t="s">
        <v>953</v>
      </c>
      <c r="E41" s="149">
        <v>5</v>
      </c>
      <c r="F41" s="346"/>
    </row>
    <row r="42" spans="1:6">
      <c r="A42" s="346"/>
      <c r="B42" s="149" t="s">
        <v>125</v>
      </c>
      <c r="C42" s="149" t="s">
        <v>941</v>
      </c>
      <c r="D42" s="149" t="s">
        <v>953</v>
      </c>
      <c r="E42" s="149">
        <v>5</v>
      </c>
      <c r="F42" s="346"/>
    </row>
    <row r="43" spans="1:6">
      <c r="A43" s="149"/>
      <c r="B43" s="149"/>
      <c r="C43" s="149"/>
      <c r="D43" s="149"/>
      <c r="E43" s="149"/>
      <c r="F43" s="149"/>
    </row>
    <row r="44" spans="1:6">
      <c r="A44" s="346" t="s">
        <v>955</v>
      </c>
      <c r="B44" s="149" t="s">
        <v>956</v>
      </c>
      <c r="C44" s="149" t="s">
        <v>941</v>
      </c>
      <c r="D44" s="149" t="s">
        <v>945</v>
      </c>
      <c r="E44" s="149">
        <v>5</v>
      </c>
      <c r="F44" s="346">
        <f>SUM(E44:E60)</f>
        <v>89</v>
      </c>
    </row>
    <row r="45" spans="1:6">
      <c r="A45" s="346"/>
      <c r="B45" s="149" t="s">
        <v>957</v>
      </c>
      <c r="C45" s="149" t="s">
        <v>958</v>
      </c>
      <c r="D45" s="149" t="s">
        <v>947</v>
      </c>
      <c r="E45" s="149">
        <v>3</v>
      </c>
      <c r="F45" s="346"/>
    </row>
    <row r="46" spans="1:6">
      <c r="A46" s="346"/>
      <c r="B46" s="149" t="s">
        <v>959</v>
      </c>
      <c r="C46" s="149" t="s">
        <v>941</v>
      </c>
      <c r="D46" s="149" t="s">
        <v>947</v>
      </c>
      <c r="E46" s="149">
        <v>5</v>
      </c>
      <c r="F46" s="346"/>
    </row>
    <row r="47" spans="1:6">
      <c r="A47" s="346"/>
      <c r="B47" s="149" t="s">
        <v>132</v>
      </c>
      <c r="C47" s="149" t="s">
        <v>941</v>
      </c>
      <c r="D47" s="149" t="s">
        <v>949</v>
      </c>
      <c r="E47" s="149">
        <v>5</v>
      </c>
      <c r="F47" s="346"/>
    </row>
    <row r="48" spans="1:6">
      <c r="A48" s="346"/>
      <c r="B48" s="149" t="s">
        <v>134</v>
      </c>
      <c r="C48" s="149" t="s">
        <v>941</v>
      </c>
      <c r="D48" s="149" t="s">
        <v>949</v>
      </c>
      <c r="E48" s="149">
        <v>5</v>
      </c>
      <c r="F48" s="346"/>
    </row>
    <row r="49" spans="1:6">
      <c r="A49" s="346"/>
      <c r="B49" s="149" t="s">
        <v>135</v>
      </c>
      <c r="C49" s="149" t="s">
        <v>941</v>
      </c>
      <c r="D49" s="149" t="s">
        <v>949</v>
      </c>
      <c r="E49" s="149">
        <v>5</v>
      </c>
      <c r="F49" s="346"/>
    </row>
    <row r="50" spans="1:6">
      <c r="A50" s="346"/>
      <c r="B50" s="149" t="s">
        <v>960</v>
      </c>
      <c r="C50" s="149" t="s">
        <v>941</v>
      </c>
      <c r="D50" s="149" t="s">
        <v>949</v>
      </c>
      <c r="E50" s="149">
        <v>5</v>
      </c>
      <c r="F50" s="346"/>
    </row>
    <row r="51" spans="1:6">
      <c r="A51" s="346"/>
      <c r="B51" s="149" t="s">
        <v>961</v>
      </c>
      <c r="C51" s="149" t="s">
        <v>958</v>
      </c>
      <c r="D51" s="149" t="s">
        <v>949</v>
      </c>
      <c r="E51" s="149">
        <v>3</v>
      </c>
      <c r="F51" s="346"/>
    </row>
    <row r="52" spans="1:6">
      <c r="A52" s="346"/>
      <c r="B52" s="149" t="s">
        <v>962</v>
      </c>
      <c r="C52" s="149" t="s">
        <v>941</v>
      </c>
      <c r="D52" s="149" t="s">
        <v>950</v>
      </c>
      <c r="E52" s="149">
        <v>5</v>
      </c>
      <c r="F52" s="346"/>
    </row>
    <row r="53" spans="1:6">
      <c r="A53" s="346"/>
      <c r="B53" s="149" t="s">
        <v>136</v>
      </c>
      <c r="C53" s="149" t="s">
        <v>963</v>
      </c>
      <c r="D53" s="149" t="s">
        <v>945</v>
      </c>
      <c r="E53" s="149">
        <v>5</v>
      </c>
      <c r="F53" s="346"/>
    </row>
    <row r="54" spans="1:6">
      <c r="A54" s="346"/>
      <c r="B54" s="149" t="s">
        <v>951</v>
      </c>
      <c r="C54" s="149" t="s">
        <v>952</v>
      </c>
      <c r="D54" s="149" t="s">
        <v>945</v>
      </c>
      <c r="E54" s="149">
        <v>10</v>
      </c>
      <c r="F54" s="346"/>
    </row>
    <row r="55" spans="1:6">
      <c r="A55" s="346"/>
      <c r="B55" s="149" t="s">
        <v>951</v>
      </c>
      <c r="C55" s="149" t="s">
        <v>952</v>
      </c>
      <c r="D55" s="149" t="s">
        <v>945</v>
      </c>
      <c r="E55" s="149">
        <v>10</v>
      </c>
      <c r="F55" s="346"/>
    </row>
    <row r="56" spans="1:6">
      <c r="A56" s="346"/>
      <c r="B56" s="149" t="s">
        <v>964</v>
      </c>
      <c r="C56" s="149" t="s">
        <v>137</v>
      </c>
      <c r="D56" s="149" t="s">
        <v>945</v>
      </c>
      <c r="E56" s="149">
        <v>5</v>
      </c>
      <c r="F56" s="346"/>
    </row>
    <row r="57" spans="1:6">
      <c r="A57" s="346"/>
      <c r="B57" s="149" t="s">
        <v>138</v>
      </c>
      <c r="C57" s="149" t="s">
        <v>958</v>
      </c>
      <c r="D57" s="149" t="s">
        <v>953</v>
      </c>
      <c r="E57" s="149">
        <v>3</v>
      </c>
      <c r="F57" s="346"/>
    </row>
    <row r="58" spans="1:6">
      <c r="A58" s="346"/>
      <c r="B58" s="149" t="s">
        <v>136</v>
      </c>
      <c r="C58" s="149" t="s">
        <v>126</v>
      </c>
      <c r="D58" s="149" t="s">
        <v>953</v>
      </c>
      <c r="E58" s="149">
        <v>5</v>
      </c>
      <c r="F58" s="346"/>
    </row>
    <row r="59" spans="1:6">
      <c r="A59" s="346"/>
      <c r="B59" s="149" t="s">
        <v>139</v>
      </c>
      <c r="C59" s="149" t="s">
        <v>126</v>
      </c>
      <c r="D59" s="149" t="s">
        <v>953</v>
      </c>
      <c r="E59" s="149">
        <v>5</v>
      </c>
      <c r="F59" s="346"/>
    </row>
    <row r="60" spans="1:6">
      <c r="A60" s="346"/>
      <c r="B60" s="149" t="s">
        <v>132</v>
      </c>
      <c r="C60" s="149" t="s">
        <v>126</v>
      </c>
      <c r="D60" s="149" t="s">
        <v>953</v>
      </c>
      <c r="E60" s="149">
        <v>5</v>
      </c>
      <c r="F60" s="346"/>
    </row>
    <row r="61" spans="1:6">
      <c r="A61" s="149"/>
      <c r="B61" s="149"/>
      <c r="C61" s="149"/>
      <c r="D61" s="149"/>
      <c r="E61" s="149"/>
      <c r="F61" s="149"/>
    </row>
    <row r="62" spans="1:6">
      <c r="A62" s="346" t="s">
        <v>965</v>
      </c>
      <c r="B62" s="149" t="s">
        <v>957</v>
      </c>
      <c r="C62" s="149" t="s">
        <v>958</v>
      </c>
      <c r="D62" s="149" t="s">
        <v>945</v>
      </c>
      <c r="E62" s="149">
        <v>3</v>
      </c>
      <c r="F62" s="346">
        <f>SUM(E62:E73)</f>
        <v>72</v>
      </c>
    </row>
    <row r="63" spans="1:6">
      <c r="A63" s="346"/>
      <c r="B63" s="149" t="s">
        <v>966</v>
      </c>
      <c r="C63" s="149" t="s">
        <v>941</v>
      </c>
      <c r="D63" s="149" t="s">
        <v>947</v>
      </c>
      <c r="E63" s="149">
        <v>5</v>
      </c>
      <c r="F63" s="346"/>
    </row>
    <row r="64" spans="1:6">
      <c r="A64" s="346"/>
      <c r="B64" s="149" t="s">
        <v>967</v>
      </c>
      <c r="C64" s="149" t="s">
        <v>958</v>
      </c>
      <c r="D64" s="149" t="s">
        <v>947</v>
      </c>
      <c r="E64" s="149">
        <v>3</v>
      </c>
      <c r="F64" s="346"/>
    </row>
    <row r="65" spans="1:6">
      <c r="A65" s="346"/>
      <c r="B65" s="149" t="s">
        <v>951</v>
      </c>
      <c r="C65" s="149" t="s">
        <v>952</v>
      </c>
      <c r="D65" s="149" t="s">
        <v>945</v>
      </c>
      <c r="E65" s="149">
        <v>10</v>
      </c>
      <c r="F65" s="346"/>
    </row>
    <row r="66" spans="1:6">
      <c r="A66" s="346"/>
      <c r="B66" s="149" t="s">
        <v>140</v>
      </c>
      <c r="C66" s="149" t="s">
        <v>133</v>
      </c>
      <c r="D66" s="149" t="s">
        <v>947</v>
      </c>
      <c r="E66" s="149">
        <v>3</v>
      </c>
      <c r="F66" s="346"/>
    </row>
    <row r="67" spans="1:6">
      <c r="A67" s="346"/>
      <c r="B67" s="149" t="s">
        <v>141</v>
      </c>
      <c r="C67" s="149" t="s">
        <v>133</v>
      </c>
      <c r="D67" s="149" t="s">
        <v>947</v>
      </c>
      <c r="E67" s="149">
        <v>3</v>
      </c>
      <c r="F67" s="346"/>
    </row>
    <row r="68" spans="1:6">
      <c r="A68" s="346"/>
      <c r="B68" s="149" t="s">
        <v>968</v>
      </c>
      <c r="C68" s="149" t="s">
        <v>137</v>
      </c>
      <c r="D68" s="149" t="s">
        <v>947</v>
      </c>
      <c r="E68" s="149">
        <v>5</v>
      </c>
      <c r="F68" s="346"/>
    </row>
    <row r="69" spans="1:6">
      <c r="A69" s="346"/>
      <c r="B69" s="149" t="s">
        <v>142</v>
      </c>
      <c r="C69" s="149" t="s">
        <v>137</v>
      </c>
      <c r="D69" s="149" t="s">
        <v>947</v>
      </c>
      <c r="E69" s="149">
        <v>5</v>
      </c>
      <c r="F69" s="346"/>
    </row>
    <row r="70" spans="1:6">
      <c r="A70" s="346"/>
      <c r="B70" s="149" t="s">
        <v>969</v>
      </c>
      <c r="C70" s="149" t="s">
        <v>137</v>
      </c>
      <c r="D70" s="149" t="s">
        <v>947</v>
      </c>
      <c r="E70" s="149">
        <v>5</v>
      </c>
      <c r="F70" s="346"/>
    </row>
    <row r="71" spans="1:6">
      <c r="A71" s="346"/>
      <c r="B71" s="149" t="s">
        <v>951</v>
      </c>
      <c r="C71" s="149" t="s">
        <v>952</v>
      </c>
      <c r="D71" s="149" t="s">
        <v>947</v>
      </c>
      <c r="E71" s="149">
        <v>10</v>
      </c>
      <c r="F71" s="346"/>
    </row>
    <row r="72" spans="1:6">
      <c r="A72" s="346"/>
      <c r="B72" s="149" t="s">
        <v>951</v>
      </c>
      <c r="C72" s="149" t="s">
        <v>952</v>
      </c>
      <c r="D72" s="149" t="s">
        <v>949</v>
      </c>
      <c r="E72" s="149">
        <v>10</v>
      </c>
      <c r="F72" s="346"/>
    </row>
    <row r="73" spans="1:6">
      <c r="A73" s="346"/>
      <c r="B73" s="149" t="s">
        <v>951</v>
      </c>
      <c r="C73" s="149" t="s">
        <v>952</v>
      </c>
      <c r="D73" s="149" t="s">
        <v>949</v>
      </c>
      <c r="E73" s="149">
        <v>10</v>
      </c>
      <c r="F73" s="346"/>
    </row>
    <row r="74" spans="1:6">
      <c r="A74" s="149"/>
      <c r="B74" s="149"/>
      <c r="C74" s="149"/>
      <c r="D74" s="149"/>
      <c r="E74" s="149"/>
      <c r="F74" s="149"/>
    </row>
    <row r="75" spans="1:6">
      <c r="A75" s="346" t="s">
        <v>970</v>
      </c>
      <c r="B75" s="149" t="s">
        <v>971</v>
      </c>
      <c r="C75" s="149" t="s">
        <v>941</v>
      </c>
      <c r="D75" s="149" t="s">
        <v>945</v>
      </c>
      <c r="E75" s="149">
        <v>5</v>
      </c>
      <c r="F75" s="346">
        <f>SUM(E75:E81)</f>
        <v>27</v>
      </c>
    </row>
    <row r="76" spans="1:6">
      <c r="A76" s="346"/>
      <c r="B76" s="149" t="s">
        <v>971</v>
      </c>
      <c r="C76" s="149" t="s">
        <v>958</v>
      </c>
      <c r="D76" s="149" t="s">
        <v>947</v>
      </c>
      <c r="E76" s="149">
        <v>3</v>
      </c>
      <c r="F76" s="346"/>
    </row>
    <row r="77" spans="1:6">
      <c r="A77" s="346"/>
      <c r="B77" s="149" t="s">
        <v>972</v>
      </c>
      <c r="C77" s="149" t="s">
        <v>958</v>
      </c>
      <c r="D77" s="149" t="s">
        <v>947</v>
      </c>
      <c r="E77" s="149">
        <v>3</v>
      </c>
      <c r="F77" s="346"/>
    </row>
    <row r="78" spans="1:6">
      <c r="A78" s="346"/>
      <c r="B78" s="149" t="s">
        <v>973</v>
      </c>
      <c r="C78" s="149" t="s">
        <v>958</v>
      </c>
      <c r="D78" s="149" t="s">
        <v>950</v>
      </c>
      <c r="E78" s="149">
        <v>3</v>
      </c>
      <c r="F78" s="346"/>
    </row>
    <row r="79" spans="1:6">
      <c r="A79" s="346"/>
      <c r="B79" s="149" t="s">
        <v>974</v>
      </c>
      <c r="C79" s="149" t="s">
        <v>958</v>
      </c>
      <c r="D79" s="149" t="s">
        <v>950</v>
      </c>
      <c r="E79" s="149">
        <v>3</v>
      </c>
      <c r="F79" s="346"/>
    </row>
    <row r="80" spans="1:6">
      <c r="A80" s="346"/>
      <c r="B80" s="149" t="s">
        <v>143</v>
      </c>
      <c r="C80" s="149" t="s">
        <v>137</v>
      </c>
      <c r="D80" s="149" t="s">
        <v>953</v>
      </c>
      <c r="E80" s="149">
        <v>5</v>
      </c>
      <c r="F80" s="346"/>
    </row>
    <row r="81" spans="1:6">
      <c r="A81" s="346"/>
      <c r="B81" s="149" t="s">
        <v>144</v>
      </c>
      <c r="C81" s="149" t="s">
        <v>137</v>
      </c>
      <c r="D81" s="149" t="s">
        <v>953</v>
      </c>
      <c r="E81" s="149">
        <v>5</v>
      </c>
      <c r="F81" s="346"/>
    </row>
    <row r="82" spans="1:6">
      <c r="A82" s="149"/>
      <c r="B82" s="149"/>
      <c r="C82" s="149"/>
      <c r="D82" s="149"/>
      <c r="E82" s="149"/>
      <c r="F82" s="149"/>
    </row>
    <row r="83" spans="1:6">
      <c r="A83" s="346" t="s">
        <v>975</v>
      </c>
      <c r="B83" s="149" t="s">
        <v>976</v>
      </c>
      <c r="C83" s="149" t="s">
        <v>958</v>
      </c>
      <c r="D83" s="149" t="s">
        <v>945</v>
      </c>
      <c r="E83" s="149">
        <v>3</v>
      </c>
      <c r="F83" s="346">
        <f>SUM(E83:E92)</f>
        <v>32</v>
      </c>
    </row>
    <row r="84" spans="1:6">
      <c r="A84" s="346"/>
      <c r="B84" s="149" t="s">
        <v>977</v>
      </c>
      <c r="C84" s="149" t="s">
        <v>958</v>
      </c>
      <c r="D84" s="149" t="s">
        <v>945</v>
      </c>
      <c r="E84" s="149">
        <v>3</v>
      </c>
      <c r="F84" s="346"/>
    </row>
    <row r="85" spans="1:6">
      <c r="A85" s="346"/>
      <c r="B85" s="149" t="s">
        <v>978</v>
      </c>
      <c r="C85" s="149" t="s">
        <v>958</v>
      </c>
      <c r="D85" s="149" t="s">
        <v>945</v>
      </c>
      <c r="E85" s="149">
        <v>3</v>
      </c>
      <c r="F85" s="346"/>
    </row>
    <row r="86" spans="1:6">
      <c r="A86" s="346"/>
      <c r="B86" s="149" t="s">
        <v>979</v>
      </c>
      <c r="C86" s="149" t="s">
        <v>941</v>
      </c>
      <c r="D86" s="149" t="s">
        <v>945</v>
      </c>
      <c r="E86" s="149">
        <v>5</v>
      </c>
      <c r="F86" s="346"/>
    </row>
    <row r="87" spans="1:6">
      <c r="A87" s="346"/>
      <c r="B87" s="149" t="s">
        <v>976</v>
      </c>
      <c r="C87" s="149" t="s">
        <v>958</v>
      </c>
      <c r="D87" s="149" t="s">
        <v>950</v>
      </c>
      <c r="E87" s="149">
        <v>3</v>
      </c>
      <c r="F87" s="346"/>
    </row>
    <row r="88" spans="1:6">
      <c r="A88" s="346"/>
      <c r="B88" s="149" t="s">
        <v>980</v>
      </c>
      <c r="C88" s="149" t="s">
        <v>958</v>
      </c>
      <c r="D88" s="149" t="s">
        <v>950</v>
      </c>
      <c r="E88" s="149">
        <v>3</v>
      </c>
      <c r="F88" s="346"/>
    </row>
    <row r="89" spans="1:6">
      <c r="A89" s="346"/>
      <c r="B89" s="149" t="s">
        <v>981</v>
      </c>
      <c r="C89" s="149" t="s">
        <v>958</v>
      </c>
      <c r="D89" s="149" t="s">
        <v>950</v>
      </c>
      <c r="E89" s="149">
        <v>3</v>
      </c>
      <c r="F89" s="346"/>
    </row>
    <row r="90" spans="1:6">
      <c r="A90" s="346"/>
      <c r="B90" s="149" t="s">
        <v>982</v>
      </c>
      <c r="C90" s="149" t="s">
        <v>958</v>
      </c>
      <c r="D90" s="149" t="s">
        <v>950</v>
      </c>
      <c r="E90" s="149">
        <v>3</v>
      </c>
      <c r="F90" s="346"/>
    </row>
    <row r="91" spans="1:6">
      <c r="A91" s="346"/>
      <c r="B91" s="149" t="s">
        <v>983</v>
      </c>
      <c r="C91" s="149" t="s">
        <v>958</v>
      </c>
      <c r="D91" s="149" t="s">
        <v>950</v>
      </c>
      <c r="E91" s="149">
        <v>3</v>
      </c>
      <c r="F91" s="346"/>
    </row>
    <row r="92" spans="1:6">
      <c r="A92" s="346"/>
      <c r="B92" s="149" t="s">
        <v>984</v>
      </c>
      <c r="C92" s="149" t="s">
        <v>958</v>
      </c>
      <c r="D92" s="149" t="s">
        <v>950</v>
      </c>
      <c r="E92" s="149">
        <v>3</v>
      </c>
      <c r="F92" s="346"/>
    </row>
    <row r="93" spans="1:6">
      <c r="A93" s="149"/>
      <c r="B93" s="149"/>
      <c r="C93" s="149"/>
      <c r="D93" s="149"/>
      <c r="E93" s="149"/>
      <c r="F93" s="149"/>
    </row>
    <row r="94" spans="1:6">
      <c r="A94" s="346" t="s">
        <v>985</v>
      </c>
      <c r="B94" s="149" t="s">
        <v>986</v>
      </c>
      <c r="C94" s="149" t="s">
        <v>958</v>
      </c>
      <c r="D94" s="149" t="s">
        <v>945</v>
      </c>
      <c r="E94" s="149">
        <v>3</v>
      </c>
      <c r="F94" s="346">
        <f>SUM(E94:E100)</f>
        <v>27</v>
      </c>
    </row>
    <row r="95" spans="1:6">
      <c r="A95" s="346"/>
      <c r="B95" s="149" t="s">
        <v>987</v>
      </c>
      <c r="C95" s="149" t="s">
        <v>958</v>
      </c>
      <c r="D95" s="149" t="s">
        <v>945</v>
      </c>
      <c r="E95" s="149">
        <v>3</v>
      </c>
      <c r="F95" s="346"/>
    </row>
    <row r="96" spans="1:6">
      <c r="A96" s="346"/>
      <c r="B96" s="149" t="s">
        <v>988</v>
      </c>
      <c r="C96" s="149" t="s">
        <v>958</v>
      </c>
      <c r="D96" s="149" t="s">
        <v>945</v>
      </c>
      <c r="E96" s="149">
        <v>3</v>
      </c>
      <c r="F96" s="346"/>
    </row>
    <row r="97" spans="1:6">
      <c r="A97" s="346"/>
      <c r="B97" s="149" t="s">
        <v>988</v>
      </c>
      <c r="C97" s="149" t="s">
        <v>941</v>
      </c>
      <c r="D97" s="149" t="s">
        <v>945</v>
      </c>
      <c r="E97" s="149">
        <v>5</v>
      </c>
      <c r="F97" s="346"/>
    </row>
    <row r="98" spans="1:6">
      <c r="A98" s="346"/>
      <c r="B98" s="149" t="s">
        <v>989</v>
      </c>
      <c r="C98" s="149" t="s">
        <v>958</v>
      </c>
      <c r="D98" s="149" t="s">
        <v>949</v>
      </c>
      <c r="E98" s="149">
        <v>3</v>
      </c>
      <c r="F98" s="346"/>
    </row>
    <row r="99" spans="1:6">
      <c r="A99" s="346"/>
      <c r="B99" s="149" t="s">
        <v>146</v>
      </c>
      <c r="C99" s="149" t="s">
        <v>147</v>
      </c>
      <c r="D99" s="149" t="s">
        <v>945</v>
      </c>
      <c r="E99" s="149">
        <v>5</v>
      </c>
      <c r="F99" s="346"/>
    </row>
    <row r="100" spans="1:6">
      <c r="A100" s="346"/>
      <c r="B100" s="149" t="s">
        <v>145</v>
      </c>
      <c r="C100" s="149" t="s">
        <v>147</v>
      </c>
      <c r="D100" s="149" t="s">
        <v>945</v>
      </c>
      <c r="E100" s="149">
        <v>5</v>
      </c>
      <c r="F100" s="346"/>
    </row>
    <row r="101" spans="1:6">
      <c r="A101" s="149"/>
      <c r="B101" s="149"/>
      <c r="C101" s="149"/>
      <c r="D101" s="149"/>
      <c r="E101" s="149"/>
      <c r="F101" s="149"/>
    </row>
    <row r="102" spans="1:6">
      <c r="A102" s="346" t="s">
        <v>990</v>
      </c>
      <c r="B102" s="149" t="s">
        <v>991</v>
      </c>
      <c r="C102" s="149" t="s">
        <v>941</v>
      </c>
      <c r="D102" s="149" t="s">
        <v>947</v>
      </c>
      <c r="E102" s="149">
        <v>5</v>
      </c>
      <c r="F102" s="346">
        <f>SUM(E102:E120)</f>
        <v>153</v>
      </c>
    </row>
    <row r="103" spans="1:6">
      <c r="A103" s="346"/>
      <c r="B103" s="149" t="s">
        <v>992</v>
      </c>
      <c r="C103" s="149" t="s">
        <v>941</v>
      </c>
      <c r="D103" s="149" t="s">
        <v>947</v>
      </c>
      <c r="E103" s="149">
        <v>5</v>
      </c>
      <c r="F103" s="346"/>
    </row>
    <row r="104" spans="1:6">
      <c r="A104" s="346"/>
      <c r="B104" s="149" t="s">
        <v>993</v>
      </c>
      <c r="C104" s="149" t="s">
        <v>941</v>
      </c>
      <c r="D104" s="149" t="s">
        <v>947</v>
      </c>
      <c r="E104" s="149">
        <v>5</v>
      </c>
      <c r="F104" s="346"/>
    </row>
    <row r="105" spans="1:6">
      <c r="A105" s="346"/>
      <c r="B105" s="149" t="s">
        <v>994</v>
      </c>
      <c r="C105" s="149" t="s">
        <v>941</v>
      </c>
      <c r="D105" s="149" t="s">
        <v>947</v>
      </c>
      <c r="E105" s="149">
        <v>5</v>
      </c>
      <c r="F105" s="346"/>
    </row>
    <row r="106" spans="1:6">
      <c r="A106" s="346"/>
      <c r="B106" s="149" t="s">
        <v>995</v>
      </c>
      <c r="C106" s="149" t="s">
        <v>941</v>
      </c>
      <c r="D106" s="149" t="s">
        <v>947</v>
      </c>
      <c r="E106" s="149">
        <v>5</v>
      </c>
      <c r="F106" s="346"/>
    </row>
    <row r="107" spans="1:6">
      <c r="A107" s="346"/>
      <c r="B107" s="149" t="s">
        <v>996</v>
      </c>
      <c r="C107" s="149" t="s">
        <v>941</v>
      </c>
      <c r="D107" s="149" t="s">
        <v>947</v>
      </c>
      <c r="E107" s="149">
        <v>5</v>
      </c>
      <c r="F107" s="346"/>
    </row>
    <row r="108" spans="1:6">
      <c r="A108" s="346"/>
      <c r="B108" s="149" t="s">
        <v>997</v>
      </c>
      <c r="C108" s="149" t="s">
        <v>958</v>
      </c>
      <c r="D108" s="149" t="s">
        <v>947</v>
      </c>
      <c r="E108" s="149">
        <v>3</v>
      </c>
      <c r="F108" s="346"/>
    </row>
    <row r="109" spans="1:6">
      <c r="A109" s="346"/>
      <c r="B109" s="149" t="s">
        <v>951</v>
      </c>
      <c r="C109" s="149" t="s">
        <v>952</v>
      </c>
      <c r="D109" s="149" t="s">
        <v>942</v>
      </c>
      <c r="E109" s="149">
        <v>10</v>
      </c>
      <c r="F109" s="346"/>
    </row>
    <row r="110" spans="1:6">
      <c r="A110" s="346"/>
      <c r="B110" s="149" t="s">
        <v>951</v>
      </c>
      <c r="C110" s="149" t="s">
        <v>952</v>
      </c>
      <c r="D110" s="149" t="s">
        <v>942</v>
      </c>
      <c r="E110" s="149">
        <v>10</v>
      </c>
      <c r="F110" s="346"/>
    </row>
    <row r="111" spans="1:6">
      <c r="A111" s="346"/>
      <c r="B111" s="149" t="s">
        <v>951</v>
      </c>
      <c r="C111" s="149" t="s">
        <v>952</v>
      </c>
      <c r="D111" s="149" t="s">
        <v>942</v>
      </c>
      <c r="E111" s="149">
        <v>10</v>
      </c>
      <c r="F111" s="346"/>
    </row>
    <row r="112" spans="1:6">
      <c r="A112" s="346"/>
      <c r="B112" s="149" t="s">
        <v>951</v>
      </c>
      <c r="C112" s="149" t="s">
        <v>952</v>
      </c>
      <c r="D112" s="149" t="s">
        <v>945</v>
      </c>
      <c r="E112" s="149">
        <v>10</v>
      </c>
      <c r="F112" s="346"/>
    </row>
    <row r="113" spans="1:6">
      <c r="A113" s="346"/>
      <c r="B113" s="149" t="s">
        <v>951</v>
      </c>
      <c r="C113" s="149" t="s">
        <v>952</v>
      </c>
      <c r="D113" s="149" t="s">
        <v>947</v>
      </c>
      <c r="E113" s="149">
        <v>10</v>
      </c>
      <c r="F113" s="346"/>
    </row>
    <row r="114" spans="1:6">
      <c r="A114" s="346"/>
      <c r="B114" s="149" t="s">
        <v>951</v>
      </c>
      <c r="C114" s="149" t="s">
        <v>952</v>
      </c>
      <c r="D114" s="149" t="s">
        <v>947</v>
      </c>
      <c r="E114" s="149">
        <v>10</v>
      </c>
      <c r="F114" s="346"/>
    </row>
    <row r="115" spans="1:6">
      <c r="A115" s="346"/>
      <c r="B115" s="149" t="s">
        <v>951</v>
      </c>
      <c r="C115" s="149" t="s">
        <v>952</v>
      </c>
      <c r="D115" s="149" t="s">
        <v>947</v>
      </c>
      <c r="E115" s="149">
        <v>10</v>
      </c>
      <c r="F115" s="346"/>
    </row>
    <row r="116" spans="1:6">
      <c r="A116" s="346"/>
      <c r="B116" s="149" t="s">
        <v>951</v>
      </c>
      <c r="C116" s="149" t="s">
        <v>952</v>
      </c>
      <c r="D116" s="149" t="s">
        <v>947</v>
      </c>
      <c r="E116" s="149">
        <v>10</v>
      </c>
      <c r="F116" s="346"/>
    </row>
    <row r="117" spans="1:6">
      <c r="A117" s="346"/>
      <c r="B117" s="149" t="s">
        <v>951</v>
      </c>
      <c r="C117" s="149" t="s">
        <v>952</v>
      </c>
      <c r="D117" s="149" t="s">
        <v>947</v>
      </c>
      <c r="E117" s="149">
        <v>10</v>
      </c>
      <c r="F117" s="346"/>
    </row>
    <row r="118" spans="1:6">
      <c r="A118" s="346"/>
      <c r="B118" s="149" t="s">
        <v>951</v>
      </c>
      <c r="C118" s="149" t="s">
        <v>952</v>
      </c>
      <c r="D118" s="149" t="s">
        <v>947</v>
      </c>
      <c r="E118" s="149">
        <v>10</v>
      </c>
      <c r="F118" s="346"/>
    </row>
    <row r="119" spans="1:6">
      <c r="A119" s="346"/>
      <c r="B119" s="149" t="s">
        <v>951</v>
      </c>
      <c r="C119" s="149" t="s">
        <v>952</v>
      </c>
      <c r="D119" s="149" t="s">
        <v>947</v>
      </c>
      <c r="E119" s="149">
        <v>10</v>
      </c>
      <c r="F119" s="346"/>
    </row>
    <row r="120" spans="1:6">
      <c r="A120" s="346"/>
      <c r="B120" s="149" t="s">
        <v>951</v>
      </c>
      <c r="C120" s="149" t="s">
        <v>952</v>
      </c>
      <c r="D120" s="149" t="s">
        <v>953</v>
      </c>
      <c r="E120" s="149">
        <v>10</v>
      </c>
      <c r="F120" s="346"/>
    </row>
    <row r="121" spans="1:6">
      <c r="A121" s="149"/>
      <c r="B121" s="149"/>
      <c r="C121" s="149"/>
      <c r="D121" s="149"/>
      <c r="E121" s="149"/>
      <c r="F121" s="149"/>
    </row>
    <row r="122" spans="1:6">
      <c r="A122" s="346" t="s">
        <v>998</v>
      </c>
      <c r="B122" s="149" t="s">
        <v>999</v>
      </c>
      <c r="C122" s="149" t="s">
        <v>941</v>
      </c>
      <c r="D122" s="149" t="s">
        <v>947</v>
      </c>
      <c r="E122" s="149">
        <v>5</v>
      </c>
      <c r="F122" s="346">
        <v>13</v>
      </c>
    </row>
    <row r="123" spans="1:6">
      <c r="A123" s="346"/>
      <c r="B123" s="149" t="s">
        <v>999</v>
      </c>
      <c r="C123" s="149" t="s">
        <v>958</v>
      </c>
      <c r="D123" s="149" t="s">
        <v>953</v>
      </c>
      <c r="E123" s="149">
        <v>3</v>
      </c>
      <c r="F123" s="346"/>
    </row>
    <row r="124" spans="1:6">
      <c r="A124" s="346"/>
      <c r="B124" s="149" t="s">
        <v>149</v>
      </c>
      <c r="C124" s="149" t="s">
        <v>137</v>
      </c>
      <c r="D124" s="149" t="s">
        <v>953</v>
      </c>
      <c r="E124" s="149">
        <v>5</v>
      </c>
      <c r="F124" s="346"/>
    </row>
    <row r="125" spans="1:6">
      <c r="A125" s="149"/>
      <c r="B125" s="149"/>
      <c r="C125" s="149"/>
      <c r="D125" s="149"/>
      <c r="E125" s="149"/>
      <c r="F125" s="149"/>
    </row>
    <row r="126" spans="1:6">
      <c r="A126" s="346" t="s">
        <v>1000</v>
      </c>
      <c r="B126" s="149" t="s">
        <v>1001</v>
      </c>
      <c r="C126" s="149" t="s">
        <v>958</v>
      </c>
      <c r="D126" s="149" t="s">
        <v>947</v>
      </c>
      <c r="E126" s="149">
        <v>3</v>
      </c>
      <c r="F126" s="346">
        <f>SUM(E126:E137)</f>
        <v>87</v>
      </c>
    </row>
    <row r="127" spans="1:6">
      <c r="A127" s="346"/>
      <c r="B127" s="149" t="s">
        <v>1002</v>
      </c>
      <c r="C127" s="149" t="s">
        <v>958</v>
      </c>
      <c r="D127" s="149" t="s">
        <v>949</v>
      </c>
      <c r="E127" s="149">
        <v>3</v>
      </c>
      <c r="F127" s="346"/>
    </row>
    <row r="128" spans="1:6">
      <c r="A128" s="346"/>
      <c r="B128" s="149" t="s">
        <v>1003</v>
      </c>
      <c r="C128" s="149" t="s">
        <v>958</v>
      </c>
      <c r="D128" s="149" t="s">
        <v>949</v>
      </c>
      <c r="E128" s="149">
        <v>3</v>
      </c>
      <c r="F128" s="346"/>
    </row>
    <row r="129" spans="1:6">
      <c r="A129" s="346"/>
      <c r="B129" s="149" t="s">
        <v>1003</v>
      </c>
      <c r="C129" s="149" t="s">
        <v>958</v>
      </c>
      <c r="D129" s="149" t="s">
        <v>950</v>
      </c>
      <c r="E129" s="149">
        <v>3</v>
      </c>
      <c r="F129" s="346"/>
    </row>
    <row r="130" spans="1:6">
      <c r="A130" s="346"/>
      <c r="B130" s="149" t="s">
        <v>951</v>
      </c>
      <c r="C130" s="149" t="s">
        <v>952</v>
      </c>
      <c r="D130" s="149" t="s">
        <v>945</v>
      </c>
      <c r="E130" s="149">
        <v>10</v>
      </c>
      <c r="F130" s="346"/>
    </row>
    <row r="131" spans="1:6">
      <c r="A131" s="346"/>
      <c r="B131" s="149" t="s">
        <v>951</v>
      </c>
      <c r="C131" s="149" t="s">
        <v>952</v>
      </c>
      <c r="D131" s="149" t="s">
        <v>945</v>
      </c>
      <c r="E131" s="149">
        <v>10</v>
      </c>
      <c r="F131" s="346"/>
    </row>
    <row r="132" spans="1:6">
      <c r="A132" s="346"/>
      <c r="B132" s="149" t="s">
        <v>951</v>
      </c>
      <c r="C132" s="149" t="s">
        <v>952</v>
      </c>
      <c r="D132" s="149" t="s">
        <v>947</v>
      </c>
      <c r="E132" s="149">
        <v>10</v>
      </c>
      <c r="F132" s="346"/>
    </row>
    <row r="133" spans="1:6">
      <c r="A133" s="346"/>
      <c r="B133" s="149" t="s">
        <v>951</v>
      </c>
      <c r="C133" s="149" t="s">
        <v>952</v>
      </c>
      <c r="D133" s="149" t="s">
        <v>947</v>
      </c>
      <c r="E133" s="149">
        <v>10</v>
      </c>
      <c r="F133" s="346"/>
    </row>
    <row r="134" spans="1:6">
      <c r="A134" s="346"/>
      <c r="B134" s="149" t="s">
        <v>951</v>
      </c>
      <c r="C134" s="149" t="s">
        <v>952</v>
      </c>
      <c r="D134" s="149" t="s">
        <v>947</v>
      </c>
      <c r="E134" s="149">
        <v>10</v>
      </c>
      <c r="F134" s="346"/>
    </row>
    <row r="135" spans="1:6">
      <c r="A135" s="346"/>
      <c r="B135" s="149" t="s">
        <v>951</v>
      </c>
      <c r="C135" s="149" t="s">
        <v>952</v>
      </c>
      <c r="D135" s="149" t="s">
        <v>953</v>
      </c>
      <c r="E135" s="149">
        <v>10</v>
      </c>
      <c r="F135" s="346"/>
    </row>
    <row r="136" spans="1:6">
      <c r="A136" s="346"/>
      <c r="B136" s="149" t="s">
        <v>150</v>
      </c>
      <c r="C136" s="149" t="s">
        <v>1004</v>
      </c>
      <c r="D136" s="149" t="s">
        <v>953</v>
      </c>
      <c r="E136" s="149">
        <v>5</v>
      </c>
      <c r="F136" s="346"/>
    </row>
    <row r="137" spans="1:6">
      <c r="A137" s="346"/>
      <c r="B137" s="149" t="s">
        <v>951</v>
      </c>
      <c r="C137" s="149" t="s">
        <v>952</v>
      </c>
      <c r="D137" s="149" t="s">
        <v>950</v>
      </c>
      <c r="E137" s="149">
        <v>10</v>
      </c>
      <c r="F137" s="346"/>
    </row>
    <row r="138" spans="1:6">
      <c r="A138" s="149"/>
      <c r="B138" s="149"/>
      <c r="C138" s="149"/>
      <c r="D138" s="149"/>
      <c r="E138" s="149"/>
      <c r="F138" s="149"/>
    </row>
    <row r="139" spans="1:6">
      <c r="A139" s="346" t="s">
        <v>1005</v>
      </c>
      <c r="B139" s="149" t="s">
        <v>1006</v>
      </c>
      <c r="C139" s="149" t="s">
        <v>941</v>
      </c>
      <c r="D139" s="149" t="s">
        <v>947</v>
      </c>
      <c r="E139" s="149">
        <v>5</v>
      </c>
      <c r="F139" s="346">
        <v>10</v>
      </c>
    </row>
    <row r="140" spans="1:6">
      <c r="A140" s="346"/>
      <c r="B140" s="149" t="s">
        <v>1007</v>
      </c>
      <c r="C140" s="149" t="s">
        <v>941</v>
      </c>
      <c r="D140" s="149" t="s">
        <v>947</v>
      </c>
      <c r="E140" s="149">
        <v>5</v>
      </c>
      <c r="F140" s="346"/>
    </row>
    <row r="141" spans="1:6">
      <c r="A141" s="149"/>
      <c r="B141" s="149"/>
      <c r="C141" s="149"/>
      <c r="D141" s="149"/>
      <c r="E141" s="149"/>
      <c r="F141" s="149"/>
    </row>
    <row r="142" spans="1:6">
      <c r="A142" s="346" t="s">
        <v>1008</v>
      </c>
      <c r="B142" s="149" t="s">
        <v>1009</v>
      </c>
      <c r="C142" s="149" t="s">
        <v>958</v>
      </c>
      <c r="D142" s="149" t="s">
        <v>950</v>
      </c>
      <c r="E142" s="149">
        <v>3</v>
      </c>
      <c r="F142" s="346">
        <f>SUM(E142:E150)</f>
        <v>55</v>
      </c>
    </row>
    <row r="143" spans="1:6">
      <c r="A143" s="346"/>
      <c r="B143" s="149" t="s">
        <v>1010</v>
      </c>
      <c r="C143" s="149" t="s">
        <v>958</v>
      </c>
      <c r="D143" s="149" t="s">
        <v>950</v>
      </c>
      <c r="E143" s="149">
        <v>3</v>
      </c>
      <c r="F143" s="346"/>
    </row>
    <row r="144" spans="1:6">
      <c r="A144" s="346"/>
      <c r="B144" s="149" t="s">
        <v>1011</v>
      </c>
      <c r="C144" s="149" t="s">
        <v>958</v>
      </c>
      <c r="D144" s="149" t="s">
        <v>950</v>
      </c>
      <c r="E144" s="149">
        <v>3</v>
      </c>
      <c r="F144" s="346"/>
    </row>
    <row r="145" spans="1:6">
      <c r="A145" s="346"/>
      <c r="B145" s="149" t="s">
        <v>1012</v>
      </c>
      <c r="C145" s="149" t="s">
        <v>958</v>
      </c>
      <c r="D145" s="149" t="s">
        <v>950</v>
      </c>
      <c r="E145" s="149">
        <v>3</v>
      </c>
      <c r="F145" s="346"/>
    </row>
    <row r="146" spans="1:6">
      <c r="A146" s="346"/>
      <c r="B146" s="149" t="s">
        <v>951</v>
      </c>
      <c r="C146" s="149" t="s">
        <v>952</v>
      </c>
      <c r="D146" s="149" t="s">
        <v>947</v>
      </c>
      <c r="E146" s="149">
        <v>10</v>
      </c>
      <c r="F146" s="346"/>
    </row>
    <row r="147" spans="1:6">
      <c r="A147" s="346"/>
      <c r="B147" s="149" t="s">
        <v>951</v>
      </c>
      <c r="C147" s="149" t="s">
        <v>952</v>
      </c>
      <c r="D147" s="149" t="s">
        <v>947</v>
      </c>
      <c r="E147" s="149">
        <v>10</v>
      </c>
      <c r="F147" s="346"/>
    </row>
    <row r="148" spans="1:6">
      <c r="A148" s="346"/>
      <c r="B148" s="149" t="s">
        <v>151</v>
      </c>
      <c r="C148" s="149" t="s">
        <v>958</v>
      </c>
      <c r="D148" s="149" t="s">
        <v>953</v>
      </c>
      <c r="E148" s="149">
        <v>3</v>
      </c>
      <c r="F148" s="346"/>
    </row>
    <row r="149" spans="1:6">
      <c r="A149" s="346"/>
      <c r="B149" s="149" t="s">
        <v>951</v>
      </c>
      <c r="C149" s="149" t="s">
        <v>952</v>
      </c>
      <c r="D149" s="149" t="s">
        <v>950</v>
      </c>
      <c r="E149" s="149">
        <v>10</v>
      </c>
      <c r="F149" s="346"/>
    </row>
    <row r="150" spans="1:6">
      <c r="A150" s="346"/>
      <c r="B150" s="149" t="s">
        <v>951</v>
      </c>
      <c r="C150" s="149" t="s">
        <v>1013</v>
      </c>
      <c r="D150" s="149" t="s">
        <v>950</v>
      </c>
      <c r="E150" s="149">
        <v>10</v>
      </c>
      <c r="F150" s="346"/>
    </row>
    <row r="151" spans="1:6">
      <c r="A151" s="149"/>
      <c r="B151" s="149"/>
      <c r="C151" s="149"/>
      <c r="D151" s="149"/>
      <c r="E151" s="149"/>
      <c r="F151" s="149"/>
    </row>
    <row r="152" spans="1:6">
      <c r="A152" s="346" t="s">
        <v>1014</v>
      </c>
      <c r="B152" s="149" t="s">
        <v>951</v>
      </c>
      <c r="C152" s="149" t="s">
        <v>952</v>
      </c>
      <c r="D152" s="149" t="s">
        <v>942</v>
      </c>
      <c r="E152" s="149">
        <v>10</v>
      </c>
      <c r="F152" s="346">
        <v>20</v>
      </c>
    </row>
    <row r="153" spans="1:6">
      <c r="A153" s="346"/>
      <c r="B153" s="149" t="s">
        <v>951</v>
      </c>
      <c r="C153" s="149" t="s">
        <v>952</v>
      </c>
      <c r="D153" s="149" t="s">
        <v>945</v>
      </c>
      <c r="E153" s="149">
        <v>10</v>
      </c>
      <c r="F153" s="346"/>
    </row>
    <row r="154" spans="1:6">
      <c r="A154" s="149"/>
      <c r="B154" s="149"/>
      <c r="C154" s="149"/>
      <c r="D154" s="149"/>
      <c r="E154" s="149"/>
      <c r="F154" s="149"/>
    </row>
    <row r="155" spans="1:6">
      <c r="A155" s="346" t="s">
        <v>1015</v>
      </c>
      <c r="B155" s="149" t="s">
        <v>1016</v>
      </c>
      <c r="C155" s="149" t="s">
        <v>958</v>
      </c>
      <c r="D155" s="149" t="s">
        <v>950</v>
      </c>
      <c r="E155" s="149">
        <v>3</v>
      </c>
      <c r="F155" s="346">
        <f>SUM(E155:E160)</f>
        <v>25</v>
      </c>
    </row>
    <row r="156" spans="1:6">
      <c r="A156" s="346"/>
      <c r="B156" s="149" t="s">
        <v>1017</v>
      </c>
      <c r="C156" s="149" t="s">
        <v>958</v>
      </c>
      <c r="D156" s="149" t="s">
        <v>950</v>
      </c>
      <c r="E156" s="149">
        <v>3</v>
      </c>
      <c r="F156" s="346"/>
    </row>
    <row r="157" spans="1:6">
      <c r="A157" s="346"/>
      <c r="B157" s="149" t="s">
        <v>951</v>
      </c>
      <c r="C157" s="149" t="s">
        <v>952</v>
      </c>
      <c r="D157" s="149" t="s">
        <v>949</v>
      </c>
      <c r="E157" s="149">
        <v>10</v>
      </c>
      <c r="F157" s="346"/>
    </row>
    <row r="158" spans="1:6">
      <c r="A158" s="346"/>
      <c r="B158" s="149" t="s">
        <v>1018</v>
      </c>
      <c r="C158" s="149" t="s">
        <v>958</v>
      </c>
      <c r="D158" s="149" t="s">
        <v>953</v>
      </c>
      <c r="E158" s="149">
        <v>3</v>
      </c>
      <c r="F158" s="346"/>
    </row>
    <row r="159" spans="1:6">
      <c r="A159" s="346"/>
      <c r="B159" s="149" t="s">
        <v>152</v>
      </c>
      <c r="C159" s="149" t="s">
        <v>958</v>
      </c>
      <c r="D159" s="149" t="s">
        <v>953</v>
      </c>
      <c r="E159" s="149">
        <v>3</v>
      </c>
      <c r="F159" s="346"/>
    </row>
    <row r="160" spans="1:6">
      <c r="A160" s="346"/>
      <c r="B160" s="149" t="s">
        <v>153</v>
      </c>
      <c r="C160" s="149" t="s">
        <v>958</v>
      </c>
      <c r="D160" s="149" t="s">
        <v>953</v>
      </c>
      <c r="E160" s="149">
        <v>3</v>
      </c>
      <c r="F160" s="346"/>
    </row>
    <row r="161" spans="1:6">
      <c r="A161" s="149"/>
      <c r="B161" s="149"/>
      <c r="C161" s="149"/>
      <c r="D161" s="149"/>
      <c r="E161" s="149"/>
      <c r="F161" s="149"/>
    </row>
    <row r="162" spans="1:6">
      <c r="A162" s="346" t="s">
        <v>1019</v>
      </c>
      <c r="B162" s="149" t="s">
        <v>951</v>
      </c>
      <c r="C162" s="149" t="s">
        <v>952</v>
      </c>
      <c r="D162" s="149" t="s">
        <v>945</v>
      </c>
      <c r="E162" s="149">
        <v>10</v>
      </c>
      <c r="F162" s="346">
        <f>SUM(E162:E166)</f>
        <v>29</v>
      </c>
    </row>
    <row r="163" spans="1:6">
      <c r="A163" s="346"/>
      <c r="B163" s="149" t="s">
        <v>951</v>
      </c>
      <c r="C163" s="149" t="s">
        <v>952</v>
      </c>
      <c r="D163" s="149" t="s">
        <v>945</v>
      </c>
      <c r="E163" s="149">
        <v>10</v>
      </c>
      <c r="F163" s="346"/>
    </row>
    <row r="164" spans="1:6">
      <c r="A164" s="346"/>
      <c r="B164" s="149" t="s">
        <v>154</v>
      </c>
      <c r="C164" s="149" t="s">
        <v>958</v>
      </c>
      <c r="D164" s="149" t="s">
        <v>953</v>
      </c>
      <c r="E164" s="149">
        <v>3</v>
      </c>
      <c r="F164" s="346"/>
    </row>
    <row r="165" spans="1:6">
      <c r="A165" s="346"/>
      <c r="B165" s="149" t="s">
        <v>155</v>
      </c>
      <c r="C165" s="149" t="s">
        <v>958</v>
      </c>
      <c r="D165" s="149" t="s">
        <v>953</v>
      </c>
      <c r="E165" s="149">
        <v>3</v>
      </c>
      <c r="F165" s="346"/>
    </row>
    <row r="166" spans="1:6">
      <c r="A166" s="346"/>
      <c r="B166" s="149" t="s">
        <v>156</v>
      </c>
      <c r="C166" s="149" t="s">
        <v>958</v>
      </c>
      <c r="D166" s="149" t="s">
        <v>953</v>
      </c>
      <c r="E166" s="149">
        <v>3</v>
      </c>
      <c r="F166" s="346"/>
    </row>
    <row r="167" spans="1:6">
      <c r="A167" s="149"/>
      <c r="B167" s="149"/>
      <c r="C167" s="149"/>
      <c r="D167" s="149"/>
      <c r="E167" s="149"/>
      <c r="F167" s="149"/>
    </row>
    <row r="168" spans="1:6">
      <c r="A168" s="346" t="s">
        <v>1020</v>
      </c>
      <c r="B168" s="149" t="s">
        <v>951</v>
      </c>
      <c r="C168" s="149" t="s">
        <v>952</v>
      </c>
      <c r="D168" s="149" t="s">
        <v>945</v>
      </c>
      <c r="E168" s="149">
        <v>10</v>
      </c>
      <c r="F168" s="346">
        <f>SUM(E168:E181)</f>
        <v>105</v>
      </c>
    </row>
    <row r="169" spans="1:6">
      <c r="A169" s="346"/>
      <c r="B169" s="149" t="s">
        <v>951</v>
      </c>
      <c r="C169" s="149" t="s">
        <v>952</v>
      </c>
      <c r="D169" s="149" t="s">
        <v>945</v>
      </c>
      <c r="E169" s="149">
        <v>10</v>
      </c>
      <c r="F169" s="346"/>
    </row>
    <row r="170" spans="1:6">
      <c r="A170" s="346"/>
      <c r="B170" s="149" t="s">
        <v>1021</v>
      </c>
      <c r="C170" s="149" t="s">
        <v>1022</v>
      </c>
      <c r="D170" s="149" t="s">
        <v>945</v>
      </c>
      <c r="E170" s="149">
        <v>5</v>
      </c>
      <c r="F170" s="346"/>
    </row>
    <row r="171" spans="1:6">
      <c r="A171" s="346"/>
      <c r="B171" s="149" t="s">
        <v>951</v>
      </c>
      <c r="C171" s="149" t="s">
        <v>952</v>
      </c>
      <c r="D171" s="149" t="s">
        <v>947</v>
      </c>
      <c r="E171" s="149">
        <v>10</v>
      </c>
      <c r="F171" s="346"/>
    </row>
    <row r="172" spans="1:6">
      <c r="A172" s="346"/>
      <c r="B172" s="149" t="s">
        <v>951</v>
      </c>
      <c r="C172" s="149" t="s">
        <v>952</v>
      </c>
      <c r="D172" s="149" t="s">
        <v>947</v>
      </c>
      <c r="E172" s="149">
        <v>10</v>
      </c>
      <c r="F172" s="346"/>
    </row>
    <row r="173" spans="1:6">
      <c r="A173" s="346"/>
      <c r="B173" s="149" t="s">
        <v>951</v>
      </c>
      <c r="C173" s="149" t="s">
        <v>952</v>
      </c>
      <c r="D173" s="149" t="s">
        <v>947</v>
      </c>
      <c r="E173" s="149">
        <v>10</v>
      </c>
      <c r="F173" s="346"/>
    </row>
    <row r="174" spans="1:6">
      <c r="A174" s="346"/>
      <c r="B174" s="149" t="s">
        <v>951</v>
      </c>
      <c r="C174" s="149" t="s">
        <v>952</v>
      </c>
      <c r="D174" s="149" t="s">
        <v>953</v>
      </c>
      <c r="E174" s="149">
        <v>10</v>
      </c>
      <c r="F174" s="346"/>
    </row>
    <row r="175" spans="1:6">
      <c r="A175" s="346"/>
      <c r="B175" s="149" t="s">
        <v>951</v>
      </c>
      <c r="C175" s="149" t="s">
        <v>952</v>
      </c>
      <c r="D175" s="149" t="s">
        <v>950</v>
      </c>
      <c r="E175" s="149">
        <v>10</v>
      </c>
      <c r="F175" s="346"/>
    </row>
    <row r="176" spans="1:6">
      <c r="A176" s="346"/>
      <c r="B176" s="149" t="s">
        <v>1023</v>
      </c>
      <c r="C176" s="149" t="s">
        <v>941</v>
      </c>
      <c r="D176" s="149" t="s">
        <v>953</v>
      </c>
      <c r="E176" s="149">
        <v>5</v>
      </c>
      <c r="F176" s="346"/>
    </row>
    <row r="177" spans="1:6">
      <c r="A177" s="346"/>
      <c r="B177" s="149" t="s">
        <v>158</v>
      </c>
      <c r="C177" s="149" t="s">
        <v>941</v>
      </c>
      <c r="D177" s="149" t="s">
        <v>953</v>
      </c>
      <c r="E177" s="149">
        <v>5</v>
      </c>
      <c r="F177" s="346"/>
    </row>
    <row r="178" spans="1:6">
      <c r="A178" s="346"/>
      <c r="B178" s="149" t="s">
        <v>159</v>
      </c>
      <c r="C178" s="149" t="s">
        <v>941</v>
      </c>
      <c r="D178" s="149" t="s">
        <v>953</v>
      </c>
      <c r="E178" s="149">
        <v>5</v>
      </c>
      <c r="F178" s="346"/>
    </row>
    <row r="179" spans="1:6">
      <c r="A179" s="346"/>
      <c r="B179" s="149" t="s">
        <v>160</v>
      </c>
      <c r="C179" s="149" t="s">
        <v>941</v>
      </c>
      <c r="D179" s="149" t="s">
        <v>953</v>
      </c>
      <c r="E179" s="149">
        <v>5</v>
      </c>
      <c r="F179" s="346"/>
    </row>
    <row r="180" spans="1:6">
      <c r="A180" s="346"/>
      <c r="B180" s="149" t="s">
        <v>161</v>
      </c>
      <c r="C180" s="149" t="s">
        <v>941</v>
      </c>
      <c r="D180" s="149" t="s">
        <v>953</v>
      </c>
      <c r="E180" s="149">
        <v>5</v>
      </c>
      <c r="F180" s="346"/>
    </row>
    <row r="181" spans="1:6">
      <c r="A181" s="346"/>
      <c r="B181" s="149" t="s">
        <v>162</v>
      </c>
      <c r="C181" s="149" t="s">
        <v>941</v>
      </c>
      <c r="D181" s="149" t="s">
        <v>953</v>
      </c>
      <c r="E181" s="149">
        <v>5</v>
      </c>
      <c r="F181" s="346"/>
    </row>
    <row r="182" spans="1:6">
      <c r="A182" s="149"/>
      <c r="B182" s="149"/>
      <c r="C182" s="149"/>
      <c r="D182" s="149"/>
      <c r="E182" s="149"/>
      <c r="F182" s="149"/>
    </row>
    <row r="183" spans="1:6">
      <c r="A183" s="346" t="s">
        <v>1024</v>
      </c>
      <c r="B183" s="149" t="s">
        <v>951</v>
      </c>
      <c r="C183" s="149" t="s">
        <v>952</v>
      </c>
      <c r="D183" s="149" t="s">
        <v>945</v>
      </c>
      <c r="E183" s="149">
        <v>10</v>
      </c>
      <c r="F183" s="346">
        <v>30</v>
      </c>
    </row>
    <row r="184" spans="1:6">
      <c r="A184" s="346"/>
      <c r="B184" s="149" t="s">
        <v>951</v>
      </c>
      <c r="C184" s="149" t="s">
        <v>952</v>
      </c>
      <c r="D184" s="149" t="s">
        <v>947</v>
      </c>
      <c r="E184" s="149">
        <v>10</v>
      </c>
      <c r="F184" s="346"/>
    </row>
    <row r="185" spans="1:6">
      <c r="A185" s="346"/>
      <c r="B185" s="149" t="s">
        <v>951</v>
      </c>
      <c r="C185" s="149" t="s">
        <v>952</v>
      </c>
      <c r="D185" s="149" t="s">
        <v>953</v>
      </c>
      <c r="E185" s="149">
        <v>10</v>
      </c>
      <c r="F185" s="346"/>
    </row>
    <row r="186" spans="1:6">
      <c r="A186" s="149"/>
      <c r="B186" s="149"/>
      <c r="C186" s="149"/>
      <c r="D186" s="149"/>
      <c r="E186" s="149"/>
      <c r="F186" s="149"/>
    </row>
    <row r="187" spans="1:6">
      <c r="A187" s="9" t="s">
        <v>1025</v>
      </c>
      <c r="B187" s="149" t="s">
        <v>951</v>
      </c>
      <c r="C187" s="149" t="s">
        <v>1026</v>
      </c>
      <c r="D187" s="149" t="s">
        <v>945</v>
      </c>
      <c r="E187" s="149">
        <v>10</v>
      </c>
      <c r="F187" s="9">
        <v>10</v>
      </c>
    </row>
    <row r="188" spans="1:6">
      <c r="A188" s="149"/>
      <c r="B188" s="149"/>
      <c r="C188" s="149"/>
      <c r="D188" s="149"/>
      <c r="E188" s="149"/>
      <c r="F188" s="149"/>
    </row>
    <row r="189" spans="1:6">
      <c r="A189" s="346" t="s">
        <v>1027</v>
      </c>
      <c r="B189" s="149" t="s">
        <v>163</v>
      </c>
      <c r="C189" s="149" t="s">
        <v>963</v>
      </c>
      <c r="D189" s="149" t="s">
        <v>947</v>
      </c>
      <c r="E189" s="149">
        <v>5</v>
      </c>
      <c r="F189" s="346">
        <v>8</v>
      </c>
    </row>
    <row r="190" spans="1:6">
      <c r="A190" s="346"/>
      <c r="B190" s="149" t="s">
        <v>164</v>
      </c>
      <c r="C190" s="149" t="s">
        <v>958</v>
      </c>
      <c r="D190" s="149" t="s">
        <v>949</v>
      </c>
      <c r="E190" s="149">
        <v>3</v>
      </c>
      <c r="F190" s="346"/>
    </row>
    <row r="191" spans="1:6">
      <c r="A191" s="149"/>
      <c r="B191" s="149"/>
      <c r="C191" s="149"/>
      <c r="D191" s="149"/>
      <c r="E191" s="149"/>
      <c r="F191" s="149"/>
    </row>
    <row r="192" spans="1:6">
      <c r="A192" s="149" t="s">
        <v>1028</v>
      </c>
      <c r="B192" s="149" t="s">
        <v>165</v>
      </c>
      <c r="C192" s="149" t="s">
        <v>1022</v>
      </c>
      <c r="D192" s="149" t="s">
        <v>947</v>
      </c>
      <c r="E192" s="149">
        <v>5</v>
      </c>
      <c r="F192" s="149">
        <v>5</v>
      </c>
    </row>
    <row r="193" spans="1:6">
      <c r="A193" s="149"/>
      <c r="B193" s="149"/>
      <c r="C193" s="149"/>
      <c r="D193" s="149"/>
      <c r="E193" s="149"/>
      <c r="F193" s="149"/>
    </row>
    <row r="194" spans="1:6">
      <c r="A194" s="346" t="s">
        <v>1029</v>
      </c>
      <c r="B194" s="149" t="s">
        <v>951</v>
      </c>
      <c r="C194" s="149" t="s">
        <v>952</v>
      </c>
      <c r="D194" s="149" t="s">
        <v>947</v>
      </c>
      <c r="E194" s="149">
        <v>10</v>
      </c>
      <c r="F194" s="346">
        <v>25</v>
      </c>
    </row>
    <row r="195" spans="1:6">
      <c r="A195" s="346"/>
      <c r="B195" s="149" t="s">
        <v>166</v>
      </c>
      <c r="C195" s="149" t="s">
        <v>137</v>
      </c>
      <c r="D195" s="149" t="s">
        <v>947</v>
      </c>
      <c r="E195" s="149">
        <v>5</v>
      </c>
      <c r="F195" s="346"/>
    </row>
    <row r="196" spans="1:6">
      <c r="A196" s="346"/>
      <c r="B196" s="149" t="s">
        <v>951</v>
      </c>
      <c r="C196" s="149" t="s">
        <v>952</v>
      </c>
      <c r="D196" s="149" t="s">
        <v>953</v>
      </c>
      <c r="E196" s="149">
        <v>10</v>
      </c>
      <c r="F196" s="346"/>
    </row>
    <row r="197" spans="1:6">
      <c r="A197" s="149"/>
      <c r="B197" s="149"/>
      <c r="C197" s="149"/>
      <c r="D197" s="149"/>
      <c r="E197" s="149"/>
      <c r="F197" s="149"/>
    </row>
    <row r="198" spans="1:6">
      <c r="A198" s="149" t="s">
        <v>1030</v>
      </c>
      <c r="B198" s="149" t="s">
        <v>167</v>
      </c>
      <c r="C198" s="149" t="s">
        <v>963</v>
      </c>
      <c r="D198" s="149" t="s">
        <v>947</v>
      </c>
      <c r="E198" s="149">
        <v>5</v>
      </c>
      <c r="F198" s="149">
        <v>5</v>
      </c>
    </row>
    <row r="199" spans="1:6">
      <c r="A199" s="149"/>
      <c r="B199" s="149"/>
      <c r="C199" s="149"/>
      <c r="D199" s="149"/>
      <c r="E199" s="149"/>
      <c r="F199" s="149"/>
    </row>
    <row r="200" spans="1:6">
      <c r="A200" s="149" t="s">
        <v>1031</v>
      </c>
      <c r="B200" s="149" t="s">
        <v>951</v>
      </c>
      <c r="C200" s="149" t="s">
        <v>952</v>
      </c>
      <c r="D200" s="149" t="s">
        <v>949</v>
      </c>
      <c r="E200" s="149">
        <v>10</v>
      </c>
      <c r="F200" s="149">
        <v>10</v>
      </c>
    </row>
    <row r="201" spans="1:6">
      <c r="A201" s="149"/>
      <c r="B201" s="149"/>
      <c r="C201" s="149"/>
      <c r="D201" s="149"/>
      <c r="E201" s="149"/>
      <c r="F201" s="149"/>
    </row>
    <row r="202" spans="1:6">
      <c r="A202" s="149" t="s">
        <v>1032</v>
      </c>
      <c r="B202" s="149" t="s">
        <v>1033</v>
      </c>
      <c r="C202" s="149" t="s">
        <v>963</v>
      </c>
      <c r="D202" s="149" t="s">
        <v>949</v>
      </c>
      <c r="E202" s="149">
        <v>5</v>
      </c>
      <c r="F202" s="149">
        <v>5</v>
      </c>
    </row>
    <row r="203" spans="1:6">
      <c r="A203" s="149"/>
      <c r="B203" s="149"/>
      <c r="C203" s="149"/>
      <c r="D203" s="149"/>
      <c r="E203" s="149"/>
      <c r="F203" s="149"/>
    </row>
    <row r="204" spans="1:6">
      <c r="A204" s="346" t="s">
        <v>1034</v>
      </c>
      <c r="B204" s="149" t="s">
        <v>1035</v>
      </c>
      <c r="C204" s="149" t="s">
        <v>941</v>
      </c>
      <c r="D204" s="149" t="s">
        <v>950</v>
      </c>
      <c r="E204" s="149">
        <v>5</v>
      </c>
      <c r="F204" s="346">
        <v>15</v>
      </c>
    </row>
    <row r="205" spans="1:6">
      <c r="A205" s="346"/>
      <c r="B205" s="149" t="s">
        <v>168</v>
      </c>
      <c r="C205" s="149" t="s">
        <v>941</v>
      </c>
      <c r="D205" s="149" t="s">
        <v>950</v>
      </c>
      <c r="E205" s="149">
        <v>5</v>
      </c>
      <c r="F205" s="346"/>
    </row>
    <row r="206" spans="1:6">
      <c r="A206" s="346"/>
      <c r="B206" s="149" t="s">
        <v>169</v>
      </c>
      <c r="C206" s="149" t="s">
        <v>941</v>
      </c>
      <c r="D206" s="149" t="s">
        <v>950</v>
      </c>
      <c r="E206" s="149">
        <v>5</v>
      </c>
      <c r="F206" s="346"/>
    </row>
    <row r="210" spans="1:6">
      <c r="A210" s="149" t="s">
        <v>1036</v>
      </c>
      <c r="B210" s="347"/>
      <c r="C210" s="347"/>
      <c r="D210" s="347"/>
      <c r="E210" s="347"/>
      <c r="F210" s="347"/>
    </row>
    <row r="211" spans="1:6">
      <c r="A211" s="149" t="s">
        <v>1037</v>
      </c>
      <c r="B211" s="347"/>
      <c r="C211" s="347"/>
      <c r="D211" s="347"/>
      <c r="E211" s="347"/>
      <c r="F211" s="347"/>
    </row>
    <row r="212" spans="1:6">
      <c r="A212" s="149" t="s">
        <v>1038</v>
      </c>
      <c r="B212" s="347"/>
      <c r="C212" s="347"/>
      <c r="D212" s="347"/>
      <c r="E212" s="347"/>
      <c r="F212" s="347"/>
    </row>
    <row r="213" spans="1:6">
      <c r="A213" s="149" t="s">
        <v>1039</v>
      </c>
      <c r="B213" s="347"/>
      <c r="C213" s="347"/>
      <c r="D213" s="347"/>
      <c r="E213" s="347"/>
      <c r="F213" s="347"/>
    </row>
    <row r="214" spans="1:6">
      <c r="A214" s="149" t="s">
        <v>22</v>
      </c>
      <c r="B214" s="347"/>
      <c r="C214" s="347"/>
      <c r="D214" s="347"/>
      <c r="E214" s="347"/>
      <c r="F214" s="347"/>
    </row>
    <row r="215" spans="1:6">
      <c r="A215" s="149" t="s">
        <v>170</v>
      </c>
      <c r="B215" s="347"/>
      <c r="C215" s="347"/>
      <c r="D215" s="347"/>
      <c r="E215" s="347"/>
      <c r="F215" s="347"/>
    </row>
    <row r="216" spans="1:6">
      <c r="A216" s="149" t="s">
        <v>48</v>
      </c>
      <c r="B216" s="347"/>
      <c r="C216" s="347"/>
      <c r="D216" s="347"/>
      <c r="E216" s="347"/>
      <c r="F216" s="347"/>
    </row>
  </sheetData>
  <mergeCells count="39">
    <mergeCell ref="A204:A206"/>
    <mergeCell ref="F204:F206"/>
    <mergeCell ref="F183:F185"/>
    <mergeCell ref="F189:F190"/>
    <mergeCell ref="F194:F196"/>
    <mergeCell ref="F3:F42"/>
    <mergeCell ref="F44:F60"/>
    <mergeCell ref="F62:F73"/>
    <mergeCell ref="F75:F81"/>
    <mergeCell ref="F83:F92"/>
    <mergeCell ref="F94:F100"/>
    <mergeCell ref="F102:F120"/>
    <mergeCell ref="F122:F124"/>
    <mergeCell ref="F126:F137"/>
    <mergeCell ref="F139:F140"/>
    <mergeCell ref="F142:F150"/>
    <mergeCell ref="F152:F153"/>
    <mergeCell ref="F155:F160"/>
    <mergeCell ref="F162:F166"/>
    <mergeCell ref="F168:F181"/>
    <mergeCell ref="A168:A181"/>
    <mergeCell ref="A183:A185"/>
    <mergeCell ref="A189:A190"/>
    <mergeCell ref="A194:A196"/>
    <mergeCell ref="A139:A140"/>
    <mergeCell ref="A142:A150"/>
    <mergeCell ref="A152:A153"/>
    <mergeCell ref="A155:A160"/>
    <mergeCell ref="A162:A166"/>
    <mergeCell ref="A83:A92"/>
    <mergeCell ref="A94:A100"/>
    <mergeCell ref="A102:A120"/>
    <mergeCell ref="A122:A124"/>
    <mergeCell ref="A126:A137"/>
    <mergeCell ref="A1:F1"/>
    <mergeCell ref="A3:A42"/>
    <mergeCell ref="A44:A60"/>
    <mergeCell ref="A62:A73"/>
    <mergeCell ref="A75:A81"/>
  </mergeCells>
  <phoneticPr fontId="39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8"/>
  <sheetViews>
    <sheetView zoomScale="85" zoomScaleNormal="85" workbookViewId="0">
      <selection activeCell="I18" sqref="I18"/>
    </sheetView>
  </sheetViews>
  <sheetFormatPr defaultColWidth="8.8984375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14" t="s">
        <v>103</v>
      </c>
      <c r="C1" s="14" t="s">
        <v>104</v>
      </c>
    </row>
    <row r="2" spans="1:3">
      <c r="A2" s="15">
        <v>1</v>
      </c>
      <c r="B2" s="16" t="s">
        <v>16</v>
      </c>
      <c r="C2" s="118">
        <v>100</v>
      </c>
    </row>
    <row r="3" spans="1:3">
      <c r="A3" s="15">
        <v>2</v>
      </c>
      <c r="B3" s="16" t="s">
        <v>17</v>
      </c>
      <c r="C3" s="118">
        <v>77</v>
      </c>
    </row>
    <row r="4" spans="1:3">
      <c r="A4" s="15">
        <v>3</v>
      </c>
      <c r="B4" s="16" t="s">
        <v>18</v>
      </c>
      <c r="C4" s="118">
        <v>100</v>
      </c>
    </row>
    <row r="5" spans="1:3">
      <c r="A5" s="15">
        <v>4</v>
      </c>
      <c r="B5" s="16" t="s">
        <v>19</v>
      </c>
      <c r="C5" s="118">
        <v>100</v>
      </c>
    </row>
    <row r="6" spans="1:3">
      <c r="A6" s="15">
        <v>5</v>
      </c>
      <c r="B6" s="16" t="s">
        <v>21</v>
      </c>
      <c r="C6" s="118">
        <v>100</v>
      </c>
    </row>
    <row r="7" spans="1:3">
      <c r="A7" s="15">
        <v>6</v>
      </c>
      <c r="B7" s="16" t="s">
        <v>22</v>
      </c>
      <c r="C7" s="118">
        <v>100</v>
      </c>
    </row>
    <row r="8" spans="1:3">
      <c r="A8" s="15">
        <v>7</v>
      </c>
      <c r="B8" s="16" t="s">
        <v>23</v>
      </c>
      <c r="C8" s="118">
        <v>-103</v>
      </c>
    </row>
    <row r="9" spans="1:3">
      <c r="A9" s="15">
        <v>8</v>
      </c>
      <c r="B9" s="16" t="s">
        <v>24</v>
      </c>
      <c r="C9" s="118">
        <v>100</v>
      </c>
    </row>
    <row r="10" spans="1:3">
      <c r="A10" s="15">
        <v>9</v>
      </c>
      <c r="B10" s="16" t="s">
        <v>25</v>
      </c>
      <c r="C10" s="118">
        <v>100</v>
      </c>
    </row>
    <row r="11" spans="1:3">
      <c r="A11" s="15">
        <v>10</v>
      </c>
      <c r="B11" s="16" t="s">
        <v>26</v>
      </c>
      <c r="C11" s="118">
        <v>100</v>
      </c>
    </row>
    <row r="12" spans="1:3">
      <c r="A12" s="15">
        <v>11</v>
      </c>
      <c r="B12" s="16" t="s">
        <v>27</v>
      </c>
      <c r="C12" s="118">
        <v>100</v>
      </c>
    </row>
    <row r="13" spans="1:3">
      <c r="A13" s="15">
        <v>12</v>
      </c>
      <c r="B13" s="16" t="s">
        <v>28</v>
      </c>
      <c r="C13" s="118">
        <v>100</v>
      </c>
    </row>
    <row r="14" spans="1:3">
      <c r="A14" s="15">
        <v>13</v>
      </c>
      <c r="B14" s="16" t="s">
        <v>29</v>
      </c>
      <c r="C14" s="118">
        <v>100</v>
      </c>
    </row>
    <row r="15" spans="1:3">
      <c r="A15" s="15">
        <v>14</v>
      </c>
      <c r="B15" s="16" t="s">
        <v>30</v>
      </c>
      <c r="C15" s="118">
        <v>100</v>
      </c>
    </row>
    <row r="16" spans="1:3">
      <c r="A16" s="15">
        <v>15</v>
      </c>
      <c r="B16" s="16" t="s">
        <v>31</v>
      </c>
      <c r="C16" s="118">
        <v>100</v>
      </c>
    </row>
    <row r="17" spans="1:3">
      <c r="A17" s="15">
        <v>16</v>
      </c>
      <c r="B17" s="16" t="s">
        <v>32</v>
      </c>
      <c r="C17" s="118">
        <v>100</v>
      </c>
    </row>
    <row r="18" spans="1:3">
      <c r="A18" s="15">
        <v>17</v>
      </c>
      <c r="B18" s="16" t="s">
        <v>33</v>
      </c>
      <c r="C18" s="118">
        <v>100</v>
      </c>
    </row>
    <row r="19" spans="1:3">
      <c r="A19" s="15">
        <v>18</v>
      </c>
      <c r="B19" s="16" t="s">
        <v>34</v>
      </c>
      <c r="C19" s="118">
        <v>-108</v>
      </c>
    </row>
    <row r="20" spans="1:3">
      <c r="A20" s="15">
        <v>19</v>
      </c>
      <c r="B20" s="16" t="s">
        <v>35</v>
      </c>
      <c r="C20" s="118">
        <v>100</v>
      </c>
    </row>
    <row r="21" spans="1:3">
      <c r="A21" s="15">
        <v>20</v>
      </c>
      <c r="B21" s="16" t="s">
        <v>36</v>
      </c>
      <c r="C21" s="118">
        <v>100</v>
      </c>
    </row>
    <row r="22" spans="1:3">
      <c r="A22" s="15">
        <v>21</v>
      </c>
      <c r="B22" s="16" t="s">
        <v>37</v>
      </c>
      <c r="C22" s="118">
        <v>100</v>
      </c>
    </row>
    <row r="23" spans="1:3">
      <c r="A23" s="15">
        <v>22</v>
      </c>
      <c r="B23" s="16" t="s">
        <v>38</v>
      </c>
      <c r="C23" s="118">
        <v>60</v>
      </c>
    </row>
    <row r="24" spans="1:3">
      <c r="A24" s="15">
        <v>23</v>
      </c>
      <c r="B24" s="16" t="s">
        <v>39</v>
      </c>
      <c r="C24" s="118">
        <v>-96</v>
      </c>
    </row>
    <row r="25" spans="1:3">
      <c r="A25" s="15">
        <v>24</v>
      </c>
      <c r="B25" s="16" t="s">
        <v>40</v>
      </c>
      <c r="C25" s="118">
        <v>100</v>
      </c>
    </row>
    <row r="26" spans="1:3">
      <c r="A26" s="15">
        <v>25</v>
      </c>
      <c r="B26" s="18" t="s">
        <v>41</v>
      </c>
      <c r="C26" s="118">
        <v>72</v>
      </c>
    </row>
    <row r="27" spans="1:3">
      <c r="A27" s="15">
        <v>26</v>
      </c>
      <c r="B27" s="16" t="s">
        <v>42</v>
      </c>
      <c r="C27" s="118">
        <v>100</v>
      </c>
    </row>
    <row r="28" spans="1:3">
      <c r="A28" s="15">
        <v>27</v>
      </c>
      <c r="B28" s="16" t="s">
        <v>44</v>
      </c>
      <c r="C28" s="118">
        <v>90</v>
      </c>
    </row>
    <row r="29" spans="1:3">
      <c r="A29" s="15">
        <v>28</v>
      </c>
      <c r="B29" s="16" t="s">
        <v>45</v>
      </c>
      <c r="C29" s="118">
        <v>100</v>
      </c>
    </row>
    <row r="30" spans="1:3">
      <c r="A30" s="15">
        <v>29</v>
      </c>
      <c r="B30" s="16" t="s">
        <v>46</v>
      </c>
      <c r="C30" s="118">
        <v>100</v>
      </c>
    </row>
    <row r="31" spans="1:3">
      <c r="A31" s="15">
        <v>30</v>
      </c>
      <c r="B31" s="16" t="s">
        <v>47</v>
      </c>
      <c r="C31" s="118">
        <v>80</v>
      </c>
    </row>
    <row r="32" spans="1:3">
      <c r="A32" s="15">
        <v>31</v>
      </c>
      <c r="B32" s="16" t="s">
        <v>48</v>
      </c>
      <c r="C32" s="118">
        <v>100</v>
      </c>
    </row>
    <row r="33" spans="1:3">
      <c r="A33" s="19">
        <v>32</v>
      </c>
      <c r="B33" s="99" t="s">
        <v>50</v>
      </c>
      <c r="C33" s="119">
        <v>100</v>
      </c>
    </row>
    <row r="34" spans="1:3">
      <c r="A34" s="19">
        <v>33</v>
      </c>
      <c r="B34" s="99" t="s">
        <v>52</v>
      </c>
      <c r="C34" s="119">
        <v>60</v>
      </c>
    </row>
    <row r="35" spans="1:3">
      <c r="A35" s="19">
        <v>34</v>
      </c>
      <c r="B35" s="99" t="s">
        <v>53</v>
      </c>
      <c r="C35" s="119">
        <v>100</v>
      </c>
    </row>
    <row r="36" spans="1:3">
      <c r="A36" s="19">
        <v>35</v>
      </c>
      <c r="B36" s="99" t="s">
        <v>54</v>
      </c>
      <c r="C36" s="119">
        <v>40</v>
      </c>
    </row>
    <row r="37" spans="1:3">
      <c r="A37" s="19">
        <v>36</v>
      </c>
      <c r="B37" s="99" t="s">
        <v>55</v>
      </c>
      <c r="C37" s="119">
        <v>100</v>
      </c>
    </row>
    <row r="38" spans="1:3">
      <c r="A38" s="19">
        <v>37</v>
      </c>
      <c r="B38" s="99" t="s">
        <v>56</v>
      </c>
      <c r="C38" s="119">
        <v>40</v>
      </c>
    </row>
    <row r="39" spans="1:3">
      <c r="A39" s="19">
        <v>38</v>
      </c>
      <c r="B39" s="99" t="s">
        <v>57</v>
      </c>
      <c r="C39" s="119">
        <v>100</v>
      </c>
    </row>
    <row r="40" spans="1:3">
      <c r="A40" s="19">
        <v>39</v>
      </c>
      <c r="B40" s="99" t="s">
        <v>58</v>
      </c>
      <c r="C40" s="119">
        <v>100</v>
      </c>
    </row>
    <row r="41" spans="1:3">
      <c r="A41" s="19">
        <v>40</v>
      </c>
      <c r="B41" s="99" t="s">
        <v>59</v>
      </c>
      <c r="C41" s="119">
        <v>100</v>
      </c>
    </row>
    <row r="42" spans="1:3">
      <c r="A42" s="19">
        <v>41</v>
      </c>
      <c r="B42" s="99" t="s">
        <v>60</v>
      </c>
      <c r="C42" s="119">
        <v>100</v>
      </c>
    </row>
    <row r="43" spans="1:3">
      <c r="A43" s="19">
        <v>42</v>
      </c>
      <c r="B43" s="99" t="s">
        <v>61</v>
      </c>
      <c r="C43" s="119">
        <v>100</v>
      </c>
    </row>
    <row r="44" spans="1:3">
      <c r="A44" s="19">
        <v>43</v>
      </c>
      <c r="B44" s="99" t="s">
        <v>62</v>
      </c>
      <c r="C44" s="119">
        <v>100</v>
      </c>
    </row>
    <row r="45" spans="1:3">
      <c r="A45" s="19">
        <v>44</v>
      </c>
      <c r="B45" s="99" t="s">
        <v>63</v>
      </c>
      <c r="C45" s="119">
        <v>100</v>
      </c>
    </row>
    <row r="46" spans="1:3">
      <c r="A46" s="19">
        <v>45</v>
      </c>
      <c r="B46" s="99" t="s">
        <v>64</v>
      </c>
      <c r="C46" s="119">
        <v>100</v>
      </c>
    </row>
    <row r="47" spans="1:3">
      <c r="A47" s="19">
        <v>46</v>
      </c>
      <c r="B47" s="99" t="s">
        <v>65</v>
      </c>
      <c r="C47" s="119">
        <v>100</v>
      </c>
    </row>
    <row r="48" spans="1:3">
      <c r="A48" s="19">
        <v>47</v>
      </c>
      <c r="B48" s="99" t="s">
        <v>66</v>
      </c>
      <c r="C48" s="119">
        <v>100</v>
      </c>
    </row>
    <row r="49" spans="1:3">
      <c r="A49" s="19">
        <v>48</v>
      </c>
      <c r="B49" s="99" t="s">
        <v>67</v>
      </c>
      <c r="C49" s="119">
        <v>100</v>
      </c>
    </row>
    <row r="50" spans="1:3">
      <c r="A50" s="19">
        <v>49</v>
      </c>
      <c r="B50" s="99" t="s">
        <v>105</v>
      </c>
      <c r="C50" s="119">
        <v>100</v>
      </c>
    </row>
    <row r="51" spans="1:3">
      <c r="A51" s="19">
        <v>50</v>
      </c>
      <c r="B51" s="99" t="s">
        <v>68</v>
      </c>
      <c r="C51" s="119">
        <v>100</v>
      </c>
    </row>
    <row r="52" spans="1:3">
      <c r="A52" s="19">
        <v>51</v>
      </c>
      <c r="B52" s="99" t="s">
        <v>69</v>
      </c>
      <c r="C52" s="119">
        <v>100</v>
      </c>
    </row>
    <row r="53" spans="1:3">
      <c r="A53" s="19">
        <v>52</v>
      </c>
      <c r="B53" s="99" t="s">
        <v>70</v>
      </c>
      <c r="C53" s="119">
        <v>100</v>
      </c>
    </row>
    <row r="54" spans="1:3">
      <c r="A54" s="19">
        <v>53</v>
      </c>
      <c r="B54" s="99" t="s">
        <v>71</v>
      </c>
      <c r="C54" s="119">
        <v>100</v>
      </c>
    </row>
    <row r="55" spans="1:3">
      <c r="A55" s="19">
        <v>54</v>
      </c>
      <c r="B55" s="99" t="s">
        <v>72</v>
      </c>
      <c r="C55" s="119">
        <v>-75</v>
      </c>
    </row>
    <row r="56" spans="1:3">
      <c r="A56" s="19">
        <v>55</v>
      </c>
      <c r="B56" s="101" t="s">
        <v>73</v>
      </c>
      <c r="C56" s="119">
        <v>100</v>
      </c>
    </row>
    <row r="57" spans="1:3">
      <c r="A57" s="19">
        <v>56</v>
      </c>
      <c r="B57" s="102" t="s">
        <v>74</v>
      </c>
      <c r="C57" s="119">
        <v>100</v>
      </c>
    </row>
    <row r="58" spans="1:3">
      <c r="A58" s="19">
        <v>57</v>
      </c>
      <c r="B58" s="103" t="s">
        <v>75</v>
      </c>
      <c r="C58" s="119">
        <v>100</v>
      </c>
    </row>
  </sheetData>
  <phoneticPr fontId="39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5"/>
  <sheetViews>
    <sheetView topLeftCell="A43" zoomScale="70" zoomScaleNormal="70" workbookViewId="0">
      <selection sqref="A1:G1"/>
    </sheetView>
  </sheetViews>
  <sheetFormatPr defaultColWidth="8.69921875" defaultRowHeight="14.4"/>
  <cols>
    <col min="1" max="1" width="20.8984375" style="50" customWidth="1"/>
    <col min="2" max="2" width="22.59765625" style="50" customWidth="1"/>
    <col min="3" max="3" width="52.69921875" style="50" customWidth="1"/>
    <col min="4" max="4" width="36.8984375" style="105" customWidth="1"/>
    <col min="5" max="5" width="64.19921875" style="50" customWidth="1"/>
    <col min="6" max="6" width="34.69921875" style="50" customWidth="1"/>
    <col min="7" max="7" width="20.19921875" style="50" customWidth="1"/>
    <col min="8" max="16384" width="8.69921875" style="50"/>
  </cols>
  <sheetData>
    <row r="1" spans="1:7" ht="45">
      <c r="A1" s="225" t="s">
        <v>928</v>
      </c>
      <c r="B1" s="225"/>
      <c r="C1" s="225"/>
      <c r="D1" s="226"/>
      <c r="E1" s="225"/>
      <c r="F1" s="225"/>
      <c r="G1" s="225"/>
    </row>
    <row r="2" spans="1:7" s="104" customFormat="1" ht="13.8">
      <c r="A2" s="106" t="s">
        <v>171</v>
      </c>
      <c r="B2" s="106" t="s">
        <v>103</v>
      </c>
      <c r="C2" s="106" t="s">
        <v>123</v>
      </c>
      <c r="D2" s="107" t="s">
        <v>172</v>
      </c>
      <c r="E2" s="227" t="s">
        <v>173</v>
      </c>
      <c r="F2" s="227"/>
      <c r="G2" s="106" t="s">
        <v>174</v>
      </c>
    </row>
    <row r="3" spans="1:7">
      <c r="A3" s="229" t="s">
        <v>175</v>
      </c>
      <c r="B3" s="230" t="s">
        <v>176</v>
      </c>
      <c r="C3" s="109" t="s">
        <v>177</v>
      </c>
      <c r="D3" s="231" t="s">
        <v>178</v>
      </c>
      <c r="E3" s="228" t="s">
        <v>179</v>
      </c>
      <c r="F3" s="228"/>
      <c r="G3" s="228" t="s">
        <v>126</v>
      </c>
    </row>
    <row r="4" spans="1:7">
      <c r="A4" s="229"/>
      <c r="B4" s="230"/>
      <c r="C4" s="109" t="s">
        <v>180</v>
      </c>
      <c r="D4" s="231"/>
      <c r="E4" s="228"/>
      <c r="F4" s="228"/>
      <c r="G4" s="228"/>
    </row>
    <row r="5" spans="1:7">
      <c r="A5" s="229"/>
      <c r="B5" s="230" t="s">
        <v>181</v>
      </c>
      <c r="C5" s="109" t="s">
        <v>182</v>
      </c>
      <c r="D5" s="231" t="s">
        <v>183</v>
      </c>
      <c r="E5" s="228" t="s">
        <v>184</v>
      </c>
      <c r="F5" s="228"/>
      <c r="G5" s="228" t="s">
        <v>126</v>
      </c>
    </row>
    <row r="6" spans="1:7">
      <c r="A6" s="229"/>
      <c r="B6" s="230"/>
      <c r="C6" s="109" t="s">
        <v>185</v>
      </c>
      <c r="D6" s="231"/>
      <c r="E6" s="228"/>
      <c r="F6" s="228"/>
      <c r="G6" s="228"/>
    </row>
    <row r="7" spans="1:7">
      <c r="A7" s="229"/>
      <c r="B7" s="228" t="s">
        <v>34</v>
      </c>
      <c r="C7" s="228" t="s">
        <v>132</v>
      </c>
      <c r="D7" s="110" t="s">
        <v>186</v>
      </c>
      <c r="E7" s="228" t="s">
        <v>187</v>
      </c>
      <c r="F7" s="228"/>
      <c r="G7" s="228" t="s">
        <v>126</v>
      </c>
    </row>
    <row r="8" spans="1:7">
      <c r="A8" s="229"/>
      <c r="B8" s="228"/>
      <c r="C8" s="228"/>
      <c r="D8" s="110" t="s">
        <v>178</v>
      </c>
      <c r="E8" s="228" t="s">
        <v>179</v>
      </c>
      <c r="F8" s="228"/>
      <c r="G8" s="228"/>
    </row>
    <row r="9" spans="1:7">
      <c r="A9" s="229"/>
      <c r="B9" s="228"/>
      <c r="C9" s="228"/>
      <c r="D9" s="110" t="s">
        <v>188</v>
      </c>
      <c r="E9" s="228" t="s">
        <v>189</v>
      </c>
      <c r="F9" s="228"/>
      <c r="G9" s="228"/>
    </row>
    <row r="10" spans="1:7">
      <c r="A10" s="229"/>
      <c r="B10" s="111" t="s">
        <v>190</v>
      </c>
      <c r="C10" s="112" t="s">
        <v>191</v>
      </c>
      <c r="D10" s="113" t="s">
        <v>192</v>
      </c>
      <c r="E10" s="239" t="s">
        <v>189</v>
      </c>
      <c r="F10" s="239"/>
      <c r="G10" s="112" t="s">
        <v>133</v>
      </c>
    </row>
    <row r="11" spans="1:7">
      <c r="A11" s="229"/>
      <c r="B11" s="230" t="s">
        <v>193</v>
      </c>
      <c r="C11" s="228" t="s">
        <v>194</v>
      </c>
      <c r="D11" s="110" t="s">
        <v>183</v>
      </c>
      <c r="E11" s="228" t="s">
        <v>195</v>
      </c>
      <c r="F11" s="228"/>
      <c r="G11" s="228" t="s">
        <v>126</v>
      </c>
    </row>
    <row r="12" spans="1:7">
      <c r="A12" s="229"/>
      <c r="B12" s="230"/>
      <c r="C12" s="228"/>
      <c r="D12" s="110" t="s">
        <v>196</v>
      </c>
      <c r="E12" s="228" t="s">
        <v>197</v>
      </c>
      <c r="F12" s="228"/>
      <c r="G12" s="228"/>
    </row>
    <row r="13" spans="1:7">
      <c r="A13" s="229" t="s">
        <v>198</v>
      </c>
      <c r="B13" s="230" t="s">
        <v>199</v>
      </c>
      <c r="C13" s="109" t="s">
        <v>200</v>
      </c>
      <c r="D13" s="231" t="s">
        <v>183</v>
      </c>
      <c r="E13" s="228" t="s">
        <v>201</v>
      </c>
      <c r="F13" s="228"/>
      <c r="G13" s="228" t="s">
        <v>126</v>
      </c>
    </row>
    <row r="14" spans="1:7">
      <c r="A14" s="229"/>
      <c r="B14" s="230"/>
      <c r="C14" s="109" t="s">
        <v>202</v>
      </c>
      <c r="D14" s="231"/>
      <c r="E14" s="228"/>
      <c r="F14" s="228"/>
      <c r="G14" s="228"/>
    </row>
    <row r="15" spans="1:7">
      <c r="A15" s="229"/>
      <c r="B15" s="230"/>
      <c r="C15" s="109" t="s">
        <v>128</v>
      </c>
      <c r="D15" s="231"/>
      <c r="E15" s="228"/>
      <c r="F15" s="228"/>
      <c r="G15" s="228"/>
    </row>
    <row r="16" spans="1:7">
      <c r="A16" s="229"/>
      <c r="B16" s="230"/>
      <c r="C16" s="109" t="s">
        <v>127</v>
      </c>
      <c r="D16" s="231"/>
      <c r="E16" s="228"/>
      <c r="F16" s="228"/>
      <c r="G16" s="228"/>
    </row>
    <row r="17" spans="1:7">
      <c r="A17" s="229"/>
      <c r="B17" s="230"/>
      <c r="C17" s="109" t="s">
        <v>129</v>
      </c>
      <c r="D17" s="231"/>
      <c r="E17" s="228"/>
      <c r="F17" s="228"/>
      <c r="G17" s="228"/>
    </row>
    <row r="18" spans="1:7">
      <c r="A18" s="229"/>
      <c r="B18" s="108" t="s">
        <v>203</v>
      </c>
      <c r="C18" s="109" t="s">
        <v>132</v>
      </c>
      <c r="D18" s="110" t="s">
        <v>186</v>
      </c>
      <c r="E18" s="228" t="s">
        <v>195</v>
      </c>
      <c r="F18" s="228"/>
      <c r="G18" s="112" t="s">
        <v>126</v>
      </c>
    </row>
    <row r="19" spans="1:7">
      <c r="A19" s="229"/>
      <c r="B19" s="230" t="s">
        <v>176</v>
      </c>
      <c r="C19" s="228" t="s">
        <v>180</v>
      </c>
      <c r="D19" s="110" t="s">
        <v>183</v>
      </c>
      <c r="E19" s="228" t="s">
        <v>204</v>
      </c>
      <c r="F19" s="228"/>
      <c r="G19" s="228" t="s">
        <v>126</v>
      </c>
    </row>
    <row r="20" spans="1:7">
      <c r="A20" s="229"/>
      <c r="B20" s="230"/>
      <c r="C20" s="228"/>
      <c r="D20" s="110" t="s">
        <v>205</v>
      </c>
      <c r="E20" s="228" t="s">
        <v>206</v>
      </c>
      <c r="F20" s="228"/>
      <c r="G20" s="228"/>
    </row>
    <row r="21" spans="1:7">
      <c r="A21" s="229" t="s">
        <v>207</v>
      </c>
      <c r="B21" s="230" t="s">
        <v>208</v>
      </c>
      <c r="C21" s="109" t="s">
        <v>209</v>
      </c>
      <c r="D21" s="231" t="s">
        <v>183</v>
      </c>
      <c r="E21" s="228" t="s">
        <v>210</v>
      </c>
      <c r="F21" s="228"/>
      <c r="G21" s="228" t="s">
        <v>126</v>
      </c>
    </row>
    <row r="22" spans="1:7">
      <c r="A22" s="229"/>
      <c r="B22" s="230"/>
      <c r="C22" s="109" t="s">
        <v>211</v>
      </c>
      <c r="D22" s="231"/>
      <c r="E22" s="228"/>
      <c r="F22" s="228"/>
      <c r="G22" s="228"/>
    </row>
    <row r="23" spans="1:7">
      <c r="A23" s="229"/>
      <c r="B23" s="230"/>
      <c r="C23" s="109" t="s">
        <v>212</v>
      </c>
      <c r="D23" s="231"/>
      <c r="E23" s="228"/>
      <c r="F23" s="228"/>
      <c r="G23" s="228"/>
    </row>
    <row r="24" spans="1:7" ht="15" customHeight="1">
      <c r="A24" s="229"/>
      <c r="B24" s="230"/>
      <c r="C24" s="109" t="s">
        <v>213</v>
      </c>
      <c r="D24" s="231"/>
      <c r="E24" s="228"/>
      <c r="F24" s="228"/>
      <c r="G24" s="228"/>
    </row>
    <row r="25" spans="1:7" ht="15" customHeight="1">
      <c r="A25" s="229"/>
      <c r="B25" s="230"/>
      <c r="C25" s="109" t="s">
        <v>214</v>
      </c>
      <c r="D25" s="231"/>
      <c r="E25" s="228"/>
      <c r="F25" s="228"/>
      <c r="G25" s="228"/>
    </row>
    <row r="26" spans="1:7" ht="15" customHeight="1">
      <c r="A26" s="229"/>
      <c r="B26" s="230"/>
      <c r="C26" s="109" t="s">
        <v>215</v>
      </c>
      <c r="D26" s="231"/>
      <c r="E26" s="228"/>
      <c r="F26" s="228"/>
      <c r="G26" s="228"/>
    </row>
    <row r="27" spans="1:7" ht="15" customHeight="1">
      <c r="A27" s="229"/>
      <c r="B27" s="230"/>
      <c r="C27" s="109" t="s">
        <v>216</v>
      </c>
      <c r="D27" s="231"/>
      <c r="E27" s="228"/>
      <c r="F27" s="228"/>
      <c r="G27" s="228"/>
    </row>
    <row r="28" spans="1:7" ht="15" customHeight="1">
      <c r="A28" s="229"/>
      <c r="B28" s="230"/>
      <c r="C28" s="109" t="s">
        <v>217</v>
      </c>
      <c r="D28" s="231" t="s">
        <v>218</v>
      </c>
      <c r="E28" s="228"/>
      <c r="F28" s="228"/>
      <c r="G28" s="228"/>
    </row>
    <row r="29" spans="1:7" ht="15" customHeight="1">
      <c r="A29" s="229"/>
      <c r="B29" s="230"/>
      <c r="C29" s="109" t="s">
        <v>219</v>
      </c>
      <c r="D29" s="231"/>
      <c r="E29" s="228"/>
      <c r="F29" s="228"/>
      <c r="G29" s="228"/>
    </row>
    <row r="30" spans="1:7" ht="15" customHeight="1">
      <c r="A30" s="229"/>
      <c r="B30" s="230"/>
      <c r="C30" s="109" t="s">
        <v>220</v>
      </c>
      <c r="D30" s="231"/>
      <c r="E30" s="228"/>
      <c r="F30" s="228"/>
      <c r="G30" s="228"/>
    </row>
    <row r="31" spans="1:7" ht="15" customHeight="1">
      <c r="A31" s="229"/>
      <c r="B31" s="230"/>
      <c r="C31" s="109" t="s">
        <v>221</v>
      </c>
      <c r="D31" s="231"/>
      <c r="E31" s="228"/>
      <c r="F31" s="228"/>
      <c r="G31" s="228"/>
    </row>
    <row r="32" spans="1:7" ht="15" customHeight="1">
      <c r="A32" s="229"/>
      <c r="B32" s="230"/>
      <c r="C32" s="109" t="s">
        <v>222</v>
      </c>
      <c r="D32" s="231"/>
      <c r="E32" s="228"/>
      <c r="F32" s="228"/>
      <c r="G32" s="228"/>
    </row>
    <row r="33" spans="1:7" ht="15" customHeight="1">
      <c r="A33" s="229"/>
      <c r="B33" s="230"/>
      <c r="C33" s="109" t="s">
        <v>223</v>
      </c>
      <c r="D33" s="231"/>
      <c r="E33" s="228"/>
      <c r="F33" s="228"/>
      <c r="G33" s="228"/>
    </row>
    <row r="34" spans="1:7" ht="15" customHeight="1">
      <c r="A34" s="229"/>
      <c r="B34" s="230"/>
      <c r="C34" s="109" t="s">
        <v>224</v>
      </c>
      <c r="D34" s="231"/>
      <c r="E34" s="228"/>
      <c r="F34" s="228"/>
      <c r="G34" s="228"/>
    </row>
    <row r="35" spans="1:7" ht="15" customHeight="1">
      <c r="A35" s="229"/>
      <c r="B35" s="108" t="s">
        <v>225</v>
      </c>
      <c r="C35" s="109" t="s">
        <v>148</v>
      </c>
      <c r="D35" s="110" t="s">
        <v>186</v>
      </c>
      <c r="E35" s="228" t="s">
        <v>189</v>
      </c>
      <c r="F35" s="228"/>
      <c r="G35" s="109" t="s">
        <v>126</v>
      </c>
    </row>
    <row r="36" spans="1:7" ht="15" customHeight="1">
      <c r="A36" s="229"/>
      <c r="B36" s="108" t="s">
        <v>203</v>
      </c>
      <c r="C36" s="109" t="s">
        <v>132</v>
      </c>
      <c r="D36" s="110" t="s">
        <v>183</v>
      </c>
      <c r="E36" s="228" t="s">
        <v>226</v>
      </c>
      <c r="F36" s="228"/>
      <c r="G36" s="109" t="s">
        <v>126</v>
      </c>
    </row>
    <row r="37" spans="1:7" ht="15" customHeight="1">
      <c r="A37" s="229"/>
      <c r="B37" s="230" t="s">
        <v>227</v>
      </c>
      <c r="C37" s="109" t="s">
        <v>228</v>
      </c>
      <c r="D37" s="231" t="s">
        <v>196</v>
      </c>
      <c r="E37" s="228" t="s">
        <v>189</v>
      </c>
      <c r="F37" s="228"/>
      <c r="G37" s="228" t="s">
        <v>126</v>
      </c>
    </row>
    <row r="38" spans="1:7" ht="15" customHeight="1">
      <c r="A38" s="229"/>
      <c r="B38" s="230"/>
      <c r="C38" s="109" t="s">
        <v>229</v>
      </c>
      <c r="D38" s="231"/>
      <c r="E38" s="228"/>
      <c r="F38" s="228"/>
      <c r="G38" s="228"/>
    </row>
    <row r="39" spans="1:7" ht="15" customHeight="1">
      <c r="A39" s="229"/>
      <c r="B39" s="108" t="s">
        <v>230</v>
      </c>
      <c r="C39" s="109" t="s">
        <v>191</v>
      </c>
      <c r="D39" s="110" t="s">
        <v>183</v>
      </c>
      <c r="E39" s="228" t="s">
        <v>231</v>
      </c>
      <c r="F39" s="228"/>
      <c r="G39" s="109" t="s">
        <v>126</v>
      </c>
    </row>
    <row r="40" spans="1:7" ht="15" customHeight="1">
      <c r="A40" s="229" t="s">
        <v>232</v>
      </c>
      <c r="B40" s="108" t="s">
        <v>203</v>
      </c>
      <c r="C40" s="109" t="s">
        <v>132</v>
      </c>
      <c r="D40" s="110" t="s">
        <v>186</v>
      </c>
      <c r="E40" s="228" t="s">
        <v>187</v>
      </c>
      <c r="F40" s="228"/>
      <c r="G40" s="109" t="s">
        <v>126</v>
      </c>
    </row>
    <row r="41" spans="1:7" ht="15" customHeight="1">
      <c r="A41" s="229"/>
      <c r="B41" s="228" t="s">
        <v>54</v>
      </c>
      <c r="C41" s="109" t="s">
        <v>233</v>
      </c>
      <c r="D41" s="231" t="s">
        <v>205</v>
      </c>
      <c r="E41" s="228" t="s">
        <v>234</v>
      </c>
      <c r="F41" s="228"/>
      <c r="G41" s="228" t="s">
        <v>126</v>
      </c>
    </row>
    <row r="42" spans="1:7" ht="15" customHeight="1">
      <c r="A42" s="229"/>
      <c r="B42" s="228"/>
      <c r="C42" s="109" t="s">
        <v>235</v>
      </c>
      <c r="D42" s="231"/>
      <c r="E42" s="228"/>
      <c r="F42" s="228"/>
      <c r="G42" s="228"/>
    </row>
    <row r="43" spans="1:7" ht="15" customHeight="1">
      <c r="A43" s="229"/>
      <c r="B43" s="228"/>
      <c r="C43" s="109" t="s">
        <v>236</v>
      </c>
      <c r="D43" s="231"/>
      <c r="E43" s="228"/>
      <c r="F43" s="228"/>
      <c r="G43" s="228"/>
    </row>
    <row r="44" spans="1:7" ht="15" customHeight="1">
      <c r="A44" s="229"/>
      <c r="B44" s="228" t="s">
        <v>23</v>
      </c>
      <c r="C44" s="109" t="s">
        <v>237</v>
      </c>
      <c r="D44" s="231" t="s">
        <v>238</v>
      </c>
      <c r="E44" s="228" t="s">
        <v>179</v>
      </c>
      <c r="F44" s="228"/>
      <c r="G44" s="228" t="s">
        <v>126</v>
      </c>
    </row>
    <row r="45" spans="1:7" ht="15" customHeight="1">
      <c r="A45" s="229"/>
      <c r="B45" s="228"/>
      <c r="C45" s="109" t="s">
        <v>239</v>
      </c>
      <c r="D45" s="231"/>
      <c r="E45" s="228"/>
      <c r="F45" s="228"/>
      <c r="G45" s="228"/>
    </row>
    <row r="46" spans="1:7" ht="15" customHeight="1">
      <c r="A46" s="229"/>
      <c r="B46" s="228"/>
      <c r="C46" s="109" t="s">
        <v>240</v>
      </c>
      <c r="D46" s="231"/>
      <c r="E46" s="228"/>
      <c r="F46" s="228"/>
      <c r="G46" s="228"/>
    </row>
    <row r="47" spans="1:7">
      <c r="A47" s="229" t="s">
        <v>241</v>
      </c>
      <c r="B47" s="230" t="s">
        <v>242</v>
      </c>
      <c r="C47" s="109" t="s">
        <v>243</v>
      </c>
      <c r="D47" s="231" t="s">
        <v>238</v>
      </c>
      <c r="E47" s="228" t="s">
        <v>189</v>
      </c>
      <c r="F47" s="228"/>
      <c r="G47" s="228" t="s">
        <v>126</v>
      </c>
    </row>
    <row r="48" spans="1:7">
      <c r="A48" s="229"/>
      <c r="B48" s="230"/>
      <c r="C48" s="109" t="s">
        <v>244</v>
      </c>
      <c r="D48" s="231"/>
      <c r="E48" s="228"/>
      <c r="F48" s="228"/>
      <c r="G48" s="228"/>
    </row>
    <row r="49" spans="1:7">
      <c r="A49" s="229"/>
      <c r="B49" s="230"/>
      <c r="C49" s="109" t="s">
        <v>245</v>
      </c>
      <c r="D49" s="231"/>
      <c r="E49" s="228"/>
      <c r="F49" s="228"/>
      <c r="G49" s="228"/>
    </row>
    <row r="50" spans="1:7">
      <c r="A50" s="229"/>
      <c r="B50" s="230"/>
      <c r="C50" s="109" t="s">
        <v>246</v>
      </c>
      <c r="D50" s="231"/>
      <c r="E50" s="228"/>
      <c r="F50" s="228"/>
      <c r="G50" s="228"/>
    </row>
    <row r="51" spans="1:7">
      <c r="A51" s="229"/>
      <c r="B51" s="230"/>
      <c r="C51" s="109" t="s">
        <v>247</v>
      </c>
      <c r="D51" s="231"/>
      <c r="E51" s="228"/>
      <c r="F51" s="228"/>
      <c r="G51" s="228"/>
    </row>
    <row r="52" spans="1:7">
      <c r="A52" s="229"/>
      <c r="B52" s="230"/>
      <c r="C52" s="109" t="s">
        <v>248</v>
      </c>
      <c r="D52" s="231"/>
      <c r="E52" s="228"/>
      <c r="F52" s="228"/>
      <c r="G52" s="228"/>
    </row>
    <row r="53" spans="1:7">
      <c r="A53" s="229"/>
      <c r="B53" s="230"/>
      <c r="C53" s="109" t="s">
        <v>239</v>
      </c>
      <c r="D53" s="231"/>
      <c r="E53" s="228"/>
      <c r="F53" s="228"/>
      <c r="G53" s="228"/>
    </row>
    <row r="54" spans="1:7">
      <c r="A54" s="229"/>
      <c r="B54" s="230"/>
      <c r="C54" s="109" t="s">
        <v>249</v>
      </c>
      <c r="D54" s="231"/>
      <c r="E54" s="228"/>
      <c r="F54" s="228"/>
      <c r="G54" s="228"/>
    </row>
    <row r="55" spans="1:7">
      <c r="A55" s="229"/>
      <c r="B55" s="230"/>
      <c r="C55" s="112" t="s">
        <v>237</v>
      </c>
      <c r="D55" s="113" t="s">
        <v>250</v>
      </c>
      <c r="E55" s="228"/>
      <c r="F55" s="228"/>
      <c r="G55" s="112" t="s">
        <v>133</v>
      </c>
    </row>
    <row r="56" spans="1:7">
      <c r="A56" s="229"/>
      <c r="B56" s="108" t="s">
        <v>203</v>
      </c>
      <c r="C56" s="109" t="s">
        <v>132</v>
      </c>
      <c r="D56" s="110" t="s">
        <v>188</v>
      </c>
      <c r="E56" s="228" t="s">
        <v>189</v>
      </c>
      <c r="F56" s="228"/>
      <c r="G56" s="109" t="s">
        <v>126</v>
      </c>
    </row>
    <row r="57" spans="1:7">
      <c r="A57" s="228" t="s">
        <v>251</v>
      </c>
      <c r="B57" s="109" t="s">
        <v>47</v>
      </c>
      <c r="C57" s="109" t="s">
        <v>252</v>
      </c>
      <c r="D57" s="110" t="s">
        <v>205</v>
      </c>
      <c r="E57" s="228" t="s">
        <v>201</v>
      </c>
      <c r="F57" s="228"/>
      <c r="G57" s="109" t="s">
        <v>126</v>
      </c>
    </row>
    <row r="58" spans="1:7">
      <c r="A58" s="228"/>
      <c r="B58" s="238" t="s">
        <v>38</v>
      </c>
      <c r="C58" s="114" t="s">
        <v>253</v>
      </c>
      <c r="D58" s="240" t="s">
        <v>205</v>
      </c>
      <c r="E58" s="238" t="s">
        <v>254</v>
      </c>
      <c r="F58" s="238"/>
      <c r="G58" s="238" t="s">
        <v>126</v>
      </c>
    </row>
    <row r="59" spans="1:7">
      <c r="A59" s="228"/>
      <c r="B59" s="238"/>
      <c r="C59" s="114" t="s">
        <v>255</v>
      </c>
      <c r="D59" s="240"/>
      <c r="E59" s="238"/>
      <c r="F59" s="238"/>
      <c r="G59" s="238"/>
    </row>
    <row r="60" spans="1:7">
      <c r="A60" s="115"/>
    </row>
    <row r="61" spans="1:7">
      <c r="A61" s="116"/>
    </row>
    <row r="63" spans="1:7">
      <c r="A63" s="109" t="s">
        <v>103</v>
      </c>
      <c r="B63" s="232" t="s">
        <v>256</v>
      </c>
      <c r="C63" s="233"/>
      <c r="D63" s="233"/>
      <c r="E63" s="233"/>
      <c r="F63" s="234"/>
      <c r="G63" s="117" t="s">
        <v>124</v>
      </c>
    </row>
    <row r="64" spans="1:7">
      <c r="A64" s="108" t="s">
        <v>176</v>
      </c>
      <c r="B64" s="232" t="s">
        <v>257</v>
      </c>
      <c r="C64" s="233"/>
      <c r="D64" s="233"/>
      <c r="E64" s="233"/>
      <c r="F64" s="234"/>
      <c r="G64" s="108">
        <v>60</v>
      </c>
    </row>
    <row r="65" spans="1:7" ht="14.55" customHeight="1">
      <c r="A65" s="108" t="s">
        <v>181</v>
      </c>
      <c r="B65" s="232" t="s">
        <v>258</v>
      </c>
      <c r="C65" s="233"/>
      <c r="D65" s="233"/>
      <c r="E65" s="233"/>
      <c r="F65" s="234"/>
      <c r="G65" s="108">
        <v>40</v>
      </c>
    </row>
    <row r="66" spans="1:7">
      <c r="A66" s="108" t="s">
        <v>193</v>
      </c>
      <c r="B66" s="232" t="s">
        <v>259</v>
      </c>
      <c r="C66" s="233"/>
      <c r="D66" s="233"/>
      <c r="E66" s="233"/>
      <c r="F66" s="234"/>
      <c r="G66" s="108">
        <v>203</v>
      </c>
    </row>
    <row r="67" spans="1:7">
      <c r="A67" s="108" t="s">
        <v>230</v>
      </c>
      <c r="B67" s="235" t="s">
        <v>260</v>
      </c>
      <c r="C67" s="236"/>
      <c r="D67" s="236"/>
      <c r="E67" s="236"/>
      <c r="F67" s="237"/>
      <c r="G67" s="108">
        <v>23</v>
      </c>
    </row>
    <row r="68" spans="1:7">
      <c r="A68" s="108" t="s">
        <v>203</v>
      </c>
      <c r="B68" s="232" t="s">
        <v>261</v>
      </c>
      <c r="C68" s="233"/>
      <c r="D68" s="233"/>
      <c r="E68" s="233"/>
      <c r="F68" s="234"/>
      <c r="G68" s="108">
        <v>208</v>
      </c>
    </row>
    <row r="69" spans="1:7">
      <c r="A69" s="108" t="s">
        <v>199</v>
      </c>
      <c r="B69" s="232" t="s">
        <v>262</v>
      </c>
      <c r="C69" s="233"/>
      <c r="D69" s="233"/>
      <c r="E69" s="233"/>
      <c r="F69" s="234"/>
      <c r="G69" s="108">
        <v>196</v>
      </c>
    </row>
    <row r="70" spans="1:7">
      <c r="A70" s="108" t="s">
        <v>227</v>
      </c>
      <c r="B70" s="232" t="s">
        <v>263</v>
      </c>
      <c r="C70" s="233"/>
      <c r="D70" s="233"/>
      <c r="E70" s="233"/>
      <c r="F70" s="234"/>
      <c r="G70" s="108">
        <v>28</v>
      </c>
    </row>
    <row r="71" spans="1:7" ht="16.05" customHeight="1">
      <c r="A71" s="108" t="s">
        <v>208</v>
      </c>
      <c r="B71" s="232" t="s">
        <v>264</v>
      </c>
      <c r="C71" s="233"/>
      <c r="D71" s="233"/>
      <c r="E71" s="233"/>
      <c r="F71" s="234"/>
      <c r="G71" s="108">
        <v>175</v>
      </c>
    </row>
    <row r="72" spans="1:7">
      <c r="A72" s="108" t="s">
        <v>225</v>
      </c>
      <c r="B72" s="232" t="s">
        <v>265</v>
      </c>
      <c r="C72" s="236"/>
      <c r="D72" s="236"/>
      <c r="E72" s="236"/>
      <c r="F72" s="237"/>
      <c r="G72" s="108">
        <v>10</v>
      </c>
    </row>
    <row r="73" spans="1:7">
      <c r="A73" s="108" t="s">
        <v>266</v>
      </c>
      <c r="B73" s="232" t="s">
        <v>267</v>
      </c>
      <c r="C73" s="233"/>
      <c r="D73" s="233"/>
      <c r="E73" s="233"/>
      <c r="F73" s="234"/>
      <c r="G73" s="108">
        <v>60</v>
      </c>
    </row>
    <row r="74" spans="1:7">
      <c r="A74" s="114" t="s">
        <v>47</v>
      </c>
      <c r="B74" s="238" t="s">
        <v>268</v>
      </c>
      <c r="C74" s="238"/>
      <c r="D74" s="238"/>
      <c r="E74" s="238"/>
      <c r="F74" s="238"/>
      <c r="G74" s="114">
        <v>20</v>
      </c>
    </row>
    <row r="75" spans="1:7">
      <c r="A75" s="114" t="s">
        <v>38</v>
      </c>
      <c r="B75" s="238" t="s">
        <v>269</v>
      </c>
      <c r="C75" s="238"/>
      <c r="D75" s="238"/>
      <c r="E75" s="238"/>
      <c r="F75" s="238"/>
      <c r="G75" s="114">
        <v>40</v>
      </c>
    </row>
  </sheetData>
  <mergeCells count="82">
    <mergeCell ref="E58:F59"/>
    <mergeCell ref="D44:D46"/>
    <mergeCell ref="D47:D54"/>
    <mergeCell ref="D58:D59"/>
    <mergeCell ref="G5:G6"/>
    <mergeCell ref="G7:G9"/>
    <mergeCell ref="G11:G12"/>
    <mergeCell ref="G13:G17"/>
    <mergeCell ref="E41:F43"/>
    <mergeCell ref="G19:G20"/>
    <mergeCell ref="G21:G34"/>
    <mergeCell ref="G37:G38"/>
    <mergeCell ref="G41:G43"/>
    <mergeCell ref="G44:G46"/>
    <mergeCell ref="G47:G54"/>
    <mergeCell ref="G58:G59"/>
    <mergeCell ref="E3:F4"/>
    <mergeCell ref="D13:D17"/>
    <mergeCell ref="D21:D27"/>
    <mergeCell ref="D28:D34"/>
    <mergeCell ref="D37:D38"/>
    <mergeCell ref="D41:D43"/>
    <mergeCell ref="E56:F56"/>
    <mergeCell ref="E57:F57"/>
    <mergeCell ref="E10:F10"/>
    <mergeCell ref="E11:F11"/>
    <mergeCell ref="E12:F12"/>
    <mergeCell ref="E18:F18"/>
    <mergeCell ref="E19:F19"/>
    <mergeCell ref="E13:F17"/>
    <mergeCell ref="B13:B17"/>
    <mergeCell ref="B19:B20"/>
    <mergeCell ref="B21:B34"/>
    <mergeCell ref="B37:B38"/>
    <mergeCell ref="B41:B43"/>
    <mergeCell ref="A13:A20"/>
    <mergeCell ref="A21:A39"/>
    <mergeCell ref="A40:A46"/>
    <mergeCell ref="A47:A56"/>
    <mergeCell ref="A57:A59"/>
    <mergeCell ref="B71:F71"/>
    <mergeCell ref="B72:F72"/>
    <mergeCell ref="B73:F73"/>
    <mergeCell ref="B74:F74"/>
    <mergeCell ref="B75:F75"/>
    <mergeCell ref="B66:F66"/>
    <mergeCell ref="B67:F67"/>
    <mergeCell ref="B68:F68"/>
    <mergeCell ref="B69:F69"/>
    <mergeCell ref="B70:F70"/>
    <mergeCell ref="B63:F63"/>
    <mergeCell ref="B64:F64"/>
    <mergeCell ref="B65:F65"/>
    <mergeCell ref="E20:F20"/>
    <mergeCell ref="E35:F35"/>
    <mergeCell ref="E36:F36"/>
    <mergeCell ref="E39:F39"/>
    <mergeCell ref="E40:F40"/>
    <mergeCell ref="E21:F34"/>
    <mergeCell ref="E37:F38"/>
    <mergeCell ref="B44:B46"/>
    <mergeCell ref="B47:B55"/>
    <mergeCell ref="B58:B59"/>
    <mergeCell ref="C19:C20"/>
    <mergeCell ref="E44:F46"/>
    <mergeCell ref="E47:F55"/>
    <mergeCell ref="A1:G1"/>
    <mergeCell ref="E2:F2"/>
    <mergeCell ref="E7:F7"/>
    <mergeCell ref="E8:F8"/>
    <mergeCell ref="E9:F9"/>
    <mergeCell ref="A3:A12"/>
    <mergeCell ref="B3:B4"/>
    <mergeCell ref="B5:B6"/>
    <mergeCell ref="B7:B9"/>
    <mergeCell ref="B11:B12"/>
    <mergeCell ref="D3:D4"/>
    <mergeCell ref="D5:D6"/>
    <mergeCell ref="E5:F6"/>
    <mergeCell ref="C7:C9"/>
    <mergeCell ref="C11:C12"/>
    <mergeCell ref="G3:G4"/>
  </mergeCells>
  <phoneticPr fontId="39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58"/>
  <sheetViews>
    <sheetView workbookViewId="0">
      <selection activeCell="J57" sqref="J57"/>
    </sheetView>
  </sheetViews>
  <sheetFormatPr defaultColWidth="8.8984375" defaultRowHeight="15.6"/>
  <cols>
    <col min="2" max="2" width="24.69921875" customWidth="1"/>
    <col min="3" max="3" width="11.09765625" customWidth="1"/>
  </cols>
  <sheetData>
    <row r="1" spans="1:3">
      <c r="A1" s="1" t="s">
        <v>0</v>
      </c>
      <c r="B1" s="14" t="s">
        <v>103</v>
      </c>
      <c r="C1" s="14" t="s">
        <v>104</v>
      </c>
    </row>
    <row r="2" spans="1:3">
      <c r="A2" s="15">
        <v>1</v>
      </c>
      <c r="B2" s="96" t="s">
        <v>16</v>
      </c>
      <c r="C2" s="97">
        <v>70</v>
      </c>
    </row>
    <row r="3" spans="1:3">
      <c r="A3" s="15">
        <v>2</v>
      </c>
      <c r="B3" s="96" t="s">
        <v>17</v>
      </c>
      <c r="C3" s="97">
        <v>72.307692307692307</v>
      </c>
    </row>
    <row r="4" spans="1:3">
      <c r="A4" s="15">
        <v>3</v>
      </c>
      <c r="B4" s="96" t="s">
        <v>18</v>
      </c>
      <c r="C4" s="97">
        <v>86.153846153846203</v>
      </c>
    </row>
    <row r="5" spans="1:3">
      <c r="A5" s="15">
        <v>4</v>
      </c>
      <c r="B5" s="96" t="s">
        <v>19</v>
      </c>
      <c r="C5" s="97">
        <v>100</v>
      </c>
    </row>
    <row r="6" spans="1:3">
      <c r="A6" s="15">
        <v>5</v>
      </c>
      <c r="B6" s="96" t="s">
        <v>21</v>
      </c>
      <c r="C6" s="97">
        <v>90.769230769230802</v>
      </c>
    </row>
    <row r="7" spans="1:3">
      <c r="A7" s="15">
        <v>6</v>
      </c>
      <c r="B7" s="96" t="s">
        <v>22</v>
      </c>
      <c r="C7" s="97">
        <v>85</v>
      </c>
    </row>
    <row r="8" spans="1:3">
      <c r="A8" s="15">
        <v>7</v>
      </c>
      <c r="B8" s="96" t="s">
        <v>23</v>
      </c>
      <c r="C8" s="97">
        <v>64</v>
      </c>
    </row>
    <row r="9" spans="1:3">
      <c r="A9" s="15">
        <v>8</v>
      </c>
      <c r="B9" s="96" t="s">
        <v>24</v>
      </c>
      <c r="C9" s="97">
        <v>93.3333333333333</v>
      </c>
    </row>
    <row r="10" spans="1:3">
      <c r="A10" s="15">
        <v>9</v>
      </c>
      <c r="B10" s="96" t="s">
        <v>25</v>
      </c>
      <c r="C10" s="97">
        <v>82</v>
      </c>
    </row>
    <row r="11" spans="1:3">
      <c r="A11" s="15">
        <v>10</v>
      </c>
      <c r="B11" s="96" t="s">
        <v>26</v>
      </c>
      <c r="C11" s="97">
        <v>90</v>
      </c>
    </row>
    <row r="12" spans="1:3">
      <c r="A12" s="15">
        <v>11</v>
      </c>
      <c r="B12" s="96" t="s">
        <v>27</v>
      </c>
      <c r="C12" s="97">
        <v>90</v>
      </c>
    </row>
    <row r="13" spans="1:3">
      <c r="A13" s="15">
        <v>12</v>
      </c>
      <c r="B13" s="96" t="s">
        <v>28</v>
      </c>
      <c r="C13" s="97">
        <v>70</v>
      </c>
    </row>
    <row r="14" spans="1:3">
      <c r="A14" s="15">
        <v>13</v>
      </c>
      <c r="B14" s="96" t="s">
        <v>29</v>
      </c>
      <c r="C14" s="97">
        <v>90</v>
      </c>
    </row>
    <row r="15" spans="1:3">
      <c r="A15" s="15">
        <v>14</v>
      </c>
      <c r="B15" s="96" t="s">
        <v>30</v>
      </c>
      <c r="C15" s="97">
        <v>95.384615384615401</v>
      </c>
    </row>
    <row r="16" spans="1:3">
      <c r="A16" s="15">
        <v>15</v>
      </c>
      <c r="B16" s="96" t="s">
        <v>31</v>
      </c>
      <c r="C16" s="97">
        <v>80</v>
      </c>
    </row>
    <row r="17" spans="1:3">
      <c r="A17" s="15">
        <v>16</v>
      </c>
      <c r="B17" s="96" t="s">
        <v>32</v>
      </c>
      <c r="C17" s="97">
        <v>95.384615384615401</v>
      </c>
    </row>
    <row r="18" spans="1:3">
      <c r="A18" s="15">
        <v>17</v>
      </c>
      <c r="B18" s="96" t="s">
        <v>33</v>
      </c>
      <c r="C18" s="97">
        <v>47.5</v>
      </c>
    </row>
    <row r="19" spans="1:3">
      <c r="A19" s="15">
        <v>18</v>
      </c>
      <c r="B19" s="96" t="s">
        <v>34</v>
      </c>
      <c r="C19" s="97">
        <v>60</v>
      </c>
    </row>
    <row r="20" spans="1:3">
      <c r="A20" s="15">
        <v>19</v>
      </c>
      <c r="B20" s="96" t="s">
        <v>35</v>
      </c>
      <c r="C20" s="97">
        <v>76</v>
      </c>
    </row>
    <row r="21" spans="1:3">
      <c r="A21" s="15">
        <v>20</v>
      </c>
      <c r="B21" s="96" t="s">
        <v>36</v>
      </c>
      <c r="C21" s="97">
        <v>73.3333333333333</v>
      </c>
    </row>
    <row r="22" spans="1:3">
      <c r="A22" s="15">
        <v>21</v>
      </c>
      <c r="B22" s="96" t="s">
        <v>37</v>
      </c>
      <c r="C22" s="97">
        <v>60</v>
      </c>
    </row>
    <row r="23" spans="1:3">
      <c r="A23" s="15">
        <v>22</v>
      </c>
      <c r="B23" s="96" t="s">
        <v>38</v>
      </c>
      <c r="C23" s="97">
        <v>72</v>
      </c>
    </row>
    <row r="24" spans="1:3">
      <c r="A24" s="15">
        <v>23</v>
      </c>
      <c r="B24" s="96" t="s">
        <v>39</v>
      </c>
      <c r="C24" s="97">
        <v>60</v>
      </c>
    </row>
    <row r="25" spans="1:3">
      <c r="A25" s="15">
        <v>24</v>
      </c>
      <c r="B25" s="96" t="s">
        <v>40</v>
      </c>
      <c r="C25" s="97">
        <v>52</v>
      </c>
    </row>
    <row r="26" spans="1:3">
      <c r="A26" s="15">
        <v>25</v>
      </c>
      <c r="B26" s="98" t="s">
        <v>41</v>
      </c>
      <c r="C26" s="97">
        <v>57.142857142857103</v>
      </c>
    </row>
    <row r="27" spans="1:3">
      <c r="A27" s="15">
        <v>26</v>
      </c>
      <c r="B27" s="96" t="s">
        <v>42</v>
      </c>
      <c r="C27" s="97">
        <v>74.285714285714306</v>
      </c>
    </row>
    <row r="28" spans="1:3">
      <c r="A28" s="15">
        <v>27</v>
      </c>
      <c r="B28" s="96" t="s">
        <v>44</v>
      </c>
      <c r="C28" s="97">
        <v>52</v>
      </c>
    </row>
    <row r="29" spans="1:3">
      <c r="A29" s="15">
        <v>28</v>
      </c>
      <c r="B29" s="96" t="s">
        <v>45</v>
      </c>
      <c r="C29" s="97">
        <v>74.285714285714306</v>
      </c>
    </row>
    <row r="30" spans="1:3">
      <c r="A30" s="15">
        <v>29</v>
      </c>
      <c r="B30" s="96" t="s">
        <v>46</v>
      </c>
      <c r="C30" s="97">
        <v>64</v>
      </c>
    </row>
    <row r="31" spans="1:3">
      <c r="A31" s="15">
        <v>30</v>
      </c>
      <c r="B31" s="96" t="s">
        <v>47</v>
      </c>
      <c r="C31" s="97">
        <v>96</v>
      </c>
    </row>
    <row r="32" spans="1:3">
      <c r="A32" s="15">
        <v>31</v>
      </c>
      <c r="B32" s="96" t="s">
        <v>48</v>
      </c>
      <c r="C32" s="97">
        <v>87.142857142857096</v>
      </c>
    </row>
    <row r="33" spans="1:3">
      <c r="A33" s="19">
        <v>32</v>
      </c>
      <c r="B33" s="99" t="s">
        <v>50</v>
      </c>
      <c r="C33" s="100">
        <v>68</v>
      </c>
    </row>
    <row r="34" spans="1:3">
      <c r="A34" s="19">
        <v>33</v>
      </c>
      <c r="B34" s="99" t="s">
        <v>52</v>
      </c>
      <c r="C34" s="100">
        <v>42</v>
      </c>
    </row>
    <row r="35" spans="1:3">
      <c r="A35" s="19">
        <v>34</v>
      </c>
      <c r="B35" s="99" t="s">
        <v>53</v>
      </c>
      <c r="C35" s="100">
        <v>79</v>
      </c>
    </row>
    <row r="36" spans="1:3">
      <c r="A36" s="19">
        <v>35</v>
      </c>
      <c r="B36" s="99" t="s">
        <v>54</v>
      </c>
      <c r="C36" s="100">
        <v>72</v>
      </c>
    </row>
    <row r="37" spans="1:3">
      <c r="A37" s="19">
        <v>36</v>
      </c>
      <c r="B37" s="99" t="s">
        <v>55</v>
      </c>
      <c r="C37" s="100">
        <v>93</v>
      </c>
    </row>
    <row r="38" spans="1:3">
      <c r="A38" s="19">
        <v>37</v>
      </c>
      <c r="B38" s="99" t="s">
        <v>56</v>
      </c>
      <c r="C38" s="100">
        <v>78</v>
      </c>
    </row>
    <row r="39" spans="1:3">
      <c r="A39" s="19">
        <v>38</v>
      </c>
      <c r="B39" s="99" t="s">
        <v>57</v>
      </c>
      <c r="C39" s="100">
        <v>100</v>
      </c>
    </row>
    <row r="40" spans="1:3">
      <c r="A40" s="19">
        <v>39</v>
      </c>
      <c r="B40" s="99" t="s">
        <v>58</v>
      </c>
      <c r="C40" s="100">
        <v>53</v>
      </c>
    </row>
    <row r="41" spans="1:3">
      <c r="A41" s="19">
        <v>40</v>
      </c>
      <c r="B41" s="99" t="s">
        <v>59</v>
      </c>
      <c r="C41" s="100">
        <v>67</v>
      </c>
    </row>
    <row r="42" spans="1:3">
      <c r="A42" s="19">
        <v>41</v>
      </c>
      <c r="B42" s="99" t="s">
        <v>60</v>
      </c>
      <c r="C42" s="100">
        <v>73</v>
      </c>
    </row>
    <row r="43" spans="1:3">
      <c r="A43" s="19">
        <v>42</v>
      </c>
      <c r="B43" s="99" t="s">
        <v>61</v>
      </c>
      <c r="C43" s="100">
        <v>86</v>
      </c>
    </row>
    <row r="44" spans="1:3">
      <c r="A44" s="19">
        <v>43</v>
      </c>
      <c r="B44" s="99" t="s">
        <v>62</v>
      </c>
      <c r="C44" s="100">
        <v>58</v>
      </c>
    </row>
    <row r="45" spans="1:3">
      <c r="A45" s="19">
        <v>44</v>
      </c>
      <c r="B45" s="99" t="s">
        <v>63</v>
      </c>
      <c r="C45" s="100">
        <v>84</v>
      </c>
    </row>
    <row r="46" spans="1:3">
      <c r="A46" s="19">
        <v>45</v>
      </c>
      <c r="B46" s="99" t="s">
        <v>64</v>
      </c>
      <c r="C46" s="100">
        <v>83</v>
      </c>
    </row>
    <row r="47" spans="1:3">
      <c r="A47" s="19">
        <v>46</v>
      </c>
      <c r="B47" s="99" t="s">
        <v>65</v>
      </c>
      <c r="C47" s="100">
        <v>78</v>
      </c>
    </row>
    <row r="48" spans="1:3">
      <c r="A48" s="19">
        <v>47</v>
      </c>
      <c r="B48" s="99" t="s">
        <v>66</v>
      </c>
      <c r="C48" s="100">
        <v>74</v>
      </c>
    </row>
    <row r="49" spans="1:3">
      <c r="A49" s="19">
        <v>48</v>
      </c>
      <c r="B49" s="99" t="s">
        <v>67</v>
      </c>
      <c r="C49" s="100">
        <v>60</v>
      </c>
    </row>
    <row r="50" spans="1:3">
      <c r="A50" s="19">
        <v>49</v>
      </c>
      <c r="B50" s="99" t="s">
        <v>105</v>
      </c>
      <c r="C50" s="100">
        <v>75</v>
      </c>
    </row>
    <row r="51" spans="1:3">
      <c r="A51" s="19">
        <v>50</v>
      </c>
      <c r="B51" s="99" t="s">
        <v>68</v>
      </c>
      <c r="C51" s="100">
        <v>79</v>
      </c>
    </row>
    <row r="52" spans="1:3">
      <c r="A52" s="19">
        <v>51</v>
      </c>
      <c r="B52" s="99" t="s">
        <v>69</v>
      </c>
      <c r="C52" s="100">
        <v>58</v>
      </c>
    </row>
    <row r="53" spans="1:3">
      <c r="A53" s="19">
        <v>52</v>
      </c>
      <c r="B53" s="99" t="s">
        <v>70</v>
      </c>
      <c r="C53" s="100">
        <v>89</v>
      </c>
    </row>
    <row r="54" spans="1:3">
      <c r="A54" s="19">
        <v>53</v>
      </c>
      <c r="B54" s="99" t="s">
        <v>71</v>
      </c>
      <c r="C54" s="100">
        <v>87</v>
      </c>
    </row>
    <row r="55" spans="1:3">
      <c r="A55" s="19">
        <v>54</v>
      </c>
      <c r="B55" s="99" t="s">
        <v>72</v>
      </c>
      <c r="C55" s="100">
        <v>80</v>
      </c>
    </row>
    <row r="56" spans="1:3">
      <c r="A56" s="19">
        <v>55</v>
      </c>
      <c r="B56" s="101" t="s">
        <v>73</v>
      </c>
      <c r="C56" s="100">
        <v>91</v>
      </c>
    </row>
    <row r="57" spans="1:3">
      <c r="A57" s="19">
        <v>56</v>
      </c>
      <c r="B57" s="102" t="s">
        <v>74</v>
      </c>
      <c r="C57" s="100">
        <v>96</v>
      </c>
    </row>
    <row r="58" spans="1:3">
      <c r="A58" s="19">
        <v>57</v>
      </c>
      <c r="B58" s="103" t="s">
        <v>75</v>
      </c>
      <c r="C58" s="100">
        <v>95</v>
      </c>
    </row>
  </sheetData>
  <phoneticPr fontId="39" type="noConversion"/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00"/>
  <sheetViews>
    <sheetView topLeftCell="A4" zoomScale="85" zoomScaleNormal="85" workbookViewId="0">
      <selection activeCell="N119" sqref="N119"/>
    </sheetView>
  </sheetViews>
  <sheetFormatPr defaultColWidth="8.8984375" defaultRowHeight="15.6"/>
  <cols>
    <col min="1" max="1" width="18.09765625" style="60" customWidth="1"/>
    <col min="2" max="2" width="14.19921875" style="60" customWidth="1"/>
    <col min="3" max="3" width="13.5" style="60" customWidth="1"/>
    <col min="4" max="4" width="13.19921875" style="60" customWidth="1"/>
    <col min="5" max="5" width="11.8984375" style="60" customWidth="1"/>
    <col min="6" max="6" width="9.59765625" style="60" customWidth="1"/>
    <col min="7" max="7" width="13" style="60" customWidth="1"/>
    <col min="8" max="8" width="13.3984375" style="62" customWidth="1"/>
    <col min="9" max="9" width="13.5" style="62" customWidth="1"/>
    <col min="10" max="10" width="16.69921875" style="60" customWidth="1"/>
    <col min="11" max="11" width="8.8984375" style="50"/>
    <col min="12" max="16384" width="8.8984375" style="60"/>
  </cols>
  <sheetData>
    <row r="1" spans="1:10" s="60" customFormat="1" ht="20.399999999999999">
      <c r="A1" s="241" t="s">
        <v>270</v>
      </c>
      <c r="B1" s="242"/>
      <c r="C1" s="242"/>
      <c r="D1" s="242"/>
      <c r="E1" s="242"/>
      <c r="F1" s="242"/>
      <c r="G1" s="242"/>
      <c r="H1" s="242"/>
      <c r="I1" s="242"/>
      <c r="J1" s="243"/>
    </row>
    <row r="2" spans="1:10" s="61" customFormat="1">
      <c r="A2" s="63" t="s">
        <v>103</v>
      </c>
      <c r="B2" s="63" t="s">
        <v>271</v>
      </c>
      <c r="C2" s="64" t="s">
        <v>272</v>
      </c>
      <c r="D2" s="64" t="s">
        <v>273</v>
      </c>
      <c r="E2" s="64" t="s">
        <v>274</v>
      </c>
      <c r="F2" s="64" t="s">
        <v>275</v>
      </c>
      <c r="G2" s="64" t="s">
        <v>276</v>
      </c>
      <c r="H2" s="65" t="s">
        <v>277</v>
      </c>
      <c r="I2" s="65" t="s">
        <v>278</v>
      </c>
      <c r="J2" s="64" t="s">
        <v>279</v>
      </c>
    </row>
    <row r="3" spans="1:10" s="60" customFormat="1">
      <c r="A3" s="244" t="s">
        <v>16</v>
      </c>
      <c r="B3" s="66" t="s">
        <v>280</v>
      </c>
      <c r="C3" s="67">
        <v>98.5</v>
      </c>
      <c r="D3" s="66"/>
      <c r="E3" s="272">
        <v>12</v>
      </c>
      <c r="F3" s="272">
        <v>6</v>
      </c>
      <c r="G3" s="272">
        <v>0</v>
      </c>
      <c r="H3" s="247">
        <f>F3/E3</f>
        <v>0.5</v>
      </c>
      <c r="I3" s="247">
        <f>G3/E3</f>
        <v>0</v>
      </c>
      <c r="J3" s="275">
        <f>H3*60+40</f>
        <v>70</v>
      </c>
    </row>
    <row r="4" spans="1:10" s="60" customFormat="1">
      <c r="A4" s="244"/>
      <c r="B4" s="66" t="s">
        <v>281</v>
      </c>
      <c r="C4" s="67">
        <v>92.5</v>
      </c>
      <c r="D4" s="66"/>
      <c r="E4" s="273"/>
      <c r="F4" s="273"/>
      <c r="G4" s="273"/>
      <c r="H4" s="248"/>
      <c r="I4" s="248"/>
      <c r="J4" s="273"/>
    </row>
    <row r="5" spans="1:10" s="60" customFormat="1">
      <c r="A5" s="244"/>
      <c r="B5" s="66" t="s">
        <v>282</v>
      </c>
      <c r="C5" s="67">
        <v>89</v>
      </c>
      <c r="D5" s="66"/>
      <c r="E5" s="273"/>
      <c r="F5" s="273"/>
      <c r="G5" s="273"/>
      <c r="H5" s="248"/>
      <c r="I5" s="248"/>
      <c r="J5" s="273"/>
    </row>
    <row r="6" spans="1:10" s="60" customFormat="1">
      <c r="A6" s="244"/>
      <c r="B6" s="66" t="s">
        <v>283</v>
      </c>
      <c r="C6" s="67">
        <v>92</v>
      </c>
      <c r="D6" s="66"/>
      <c r="E6" s="273"/>
      <c r="F6" s="273"/>
      <c r="G6" s="273"/>
      <c r="H6" s="248"/>
      <c r="I6" s="248"/>
      <c r="J6" s="273"/>
    </row>
    <row r="7" spans="1:10" s="60" customFormat="1">
      <c r="A7" s="244"/>
      <c r="B7" s="66" t="s">
        <v>284</v>
      </c>
      <c r="C7" s="67">
        <v>95</v>
      </c>
      <c r="D7" s="66"/>
      <c r="E7" s="273"/>
      <c r="F7" s="273"/>
      <c r="G7" s="273"/>
      <c r="H7" s="248"/>
      <c r="I7" s="248"/>
      <c r="J7" s="273"/>
    </row>
    <row r="8" spans="1:10" s="60" customFormat="1">
      <c r="A8" s="244"/>
      <c r="B8" s="66" t="s">
        <v>285</v>
      </c>
      <c r="C8" s="67">
        <v>96.5</v>
      </c>
      <c r="D8" s="66"/>
      <c r="E8" s="273"/>
      <c r="F8" s="273"/>
      <c r="G8" s="273"/>
      <c r="H8" s="248"/>
      <c r="I8" s="248"/>
      <c r="J8" s="273"/>
    </row>
    <row r="9" spans="1:10" s="60" customFormat="1">
      <c r="A9" s="244"/>
      <c r="B9" s="66" t="s">
        <v>286</v>
      </c>
      <c r="C9" s="67">
        <v>92.5</v>
      </c>
      <c r="D9" s="66"/>
      <c r="E9" s="273"/>
      <c r="F9" s="273"/>
      <c r="G9" s="273"/>
      <c r="H9" s="248"/>
      <c r="I9" s="248"/>
      <c r="J9" s="273"/>
    </row>
    <row r="10" spans="1:10" s="60" customFormat="1">
      <c r="A10" s="244"/>
      <c r="B10" s="66" t="s">
        <v>287</v>
      </c>
      <c r="C10" s="67">
        <v>88</v>
      </c>
      <c r="D10" s="66"/>
      <c r="E10" s="273"/>
      <c r="F10" s="273"/>
      <c r="G10" s="273"/>
      <c r="H10" s="248"/>
      <c r="I10" s="248"/>
      <c r="J10" s="273"/>
    </row>
    <row r="11" spans="1:10" s="60" customFormat="1">
      <c r="A11" s="244"/>
      <c r="B11" s="66" t="s">
        <v>288</v>
      </c>
      <c r="C11" s="67">
        <v>94.5</v>
      </c>
      <c r="D11" s="66"/>
      <c r="E11" s="273"/>
      <c r="F11" s="273"/>
      <c r="G11" s="273"/>
      <c r="H11" s="248"/>
      <c r="I11" s="248"/>
      <c r="J11" s="273"/>
    </row>
    <row r="12" spans="1:10" s="60" customFormat="1">
      <c r="A12" s="244"/>
      <c r="B12" s="66" t="s">
        <v>289</v>
      </c>
      <c r="C12" s="67">
        <v>97.5</v>
      </c>
      <c r="D12" s="66"/>
      <c r="E12" s="273"/>
      <c r="F12" s="273"/>
      <c r="G12" s="273"/>
      <c r="H12" s="248"/>
      <c r="I12" s="248"/>
      <c r="J12" s="273"/>
    </row>
    <row r="13" spans="1:10" s="60" customFormat="1">
      <c r="A13" s="244"/>
      <c r="B13" s="66" t="s">
        <v>290</v>
      </c>
      <c r="C13" s="67">
        <v>93.5</v>
      </c>
      <c r="D13" s="66"/>
      <c r="E13" s="273"/>
      <c r="F13" s="273"/>
      <c r="G13" s="273"/>
      <c r="H13" s="248"/>
      <c r="I13" s="248"/>
      <c r="J13" s="273"/>
    </row>
    <row r="14" spans="1:10" s="60" customFormat="1">
      <c r="A14" s="244"/>
      <c r="B14" s="66" t="s">
        <v>291</v>
      </c>
      <c r="C14" s="67">
        <v>97.5</v>
      </c>
      <c r="D14" s="66"/>
      <c r="E14" s="274"/>
      <c r="F14" s="274"/>
      <c r="G14" s="274"/>
      <c r="H14" s="249"/>
      <c r="I14" s="249"/>
      <c r="J14" s="274"/>
    </row>
    <row r="15" spans="1:10" s="60" customFormat="1">
      <c r="A15" s="244" t="s">
        <v>17</v>
      </c>
      <c r="B15" s="66" t="s">
        <v>291</v>
      </c>
      <c r="C15" s="67">
        <v>98</v>
      </c>
      <c r="D15" s="66"/>
      <c r="E15" s="272">
        <v>13</v>
      </c>
      <c r="F15" s="272">
        <v>7</v>
      </c>
      <c r="G15" s="272">
        <v>0</v>
      </c>
      <c r="H15" s="247">
        <f>F15/E15</f>
        <v>0.53846153846153844</v>
      </c>
      <c r="I15" s="247">
        <f>G15/E15</f>
        <v>0</v>
      </c>
      <c r="J15" s="275">
        <f>H15*60+40</f>
        <v>72.307692307692307</v>
      </c>
    </row>
    <row r="16" spans="1:10" s="60" customFormat="1">
      <c r="A16" s="244"/>
      <c r="B16" s="66" t="s">
        <v>292</v>
      </c>
      <c r="C16" s="67">
        <v>98</v>
      </c>
      <c r="D16" s="66"/>
      <c r="E16" s="273"/>
      <c r="F16" s="273"/>
      <c r="G16" s="273"/>
      <c r="H16" s="248"/>
      <c r="I16" s="248"/>
      <c r="J16" s="322"/>
    </row>
    <row r="17" spans="1:10" s="60" customFormat="1">
      <c r="A17" s="244"/>
      <c r="B17" s="66" t="s">
        <v>293</v>
      </c>
      <c r="C17" s="67">
        <v>93</v>
      </c>
      <c r="D17" s="66"/>
      <c r="E17" s="273"/>
      <c r="F17" s="273"/>
      <c r="G17" s="273"/>
      <c r="H17" s="248"/>
      <c r="I17" s="248"/>
      <c r="J17" s="322"/>
    </row>
    <row r="18" spans="1:10" s="60" customFormat="1">
      <c r="A18" s="244"/>
      <c r="B18" s="66" t="s">
        <v>294</v>
      </c>
      <c r="C18" s="67">
        <v>96</v>
      </c>
      <c r="D18" s="66"/>
      <c r="E18" s="273"/>
      <c r="F18" s="273"/>
      <c r="G18" s="273"/>
      <c r="H18" s="248"/>
      <c r="I18" s="248"/>
      <c r="J18" s="322"/>
    </row>
    <row r="19" spans="1:10" s="60" customFormat="1">
      <c r="A19" s="244"/>
      <c r="B19" s="66" t="s">
        <v>295</v>
      </c>
      <c r="C19" s="67">
        <v>95.5</v>
      </c>
      <c r="D19" s="66"/>
      <c r="E19" s="273"/>
      <c r="F19" s="273"/>
      <c r="G19" s="273"/>
      <c r="H19" s="248"/>
      <c r="I19" s="248"/>
      <c r="J19" s="322"/>
    </row>
    <row r="20" spans="1:10" s="60" customFormat="1">
      <c r="A20" s="244"/>
      <c r="B20" s="66" t="s">
        <v>296</v>
      </c>
      <c r="C20" s="67">
        <v>94.5</v>
      </c>
      <c r="D20" s="66"/>
      <c r="E20" s="273"/>
      <c r="F20" s="273"/>
      <c r="G20" s="273"/>
      <c r="H20" s="248"/>
      <c r="I20" s="248"/>
      <c r="J20" s="322"/>
    </row>
    <row r="21" spans="1:10" s="60" customFormat="1">
      <c r="A21" s="244"/>
      <c r="B21" s="66" t="s">
        <v>297</v>
      </c>
      <c r="C21" s="67">
        <v>96</v>
      </c>
      <c r="D21" s="66"/>
      <c r="E21" s="273"/>
      <c r="F21" s="273"/>
      <c r="G21" s="273"/>
      <c r="H21" s="248"/>
      <c r="I21" s="248"/>
      <c r="J21" s="322"/>
    </row>
    <row r="22" spans="1:10" s="60" customFormat="1">
      <c r="A22" s="244"/>
      <c r="B22" s="66" t="s">
        <v>298</v>
      </c>
      <c r="C22" s="67">
        <v>96.5</v>
      </c>
      <c r="D22" s="66"/>
      <c r="E22" s="273"/>
      <c r="F22" s="273"/>
      <c r="G22" s="273"/>
      <c r="H22" s="248"/>
      <c r="I22" s="248"/>
      <c r="J22" s="322"/>
    </row>
    <row r="23" spans="1:10" s="60" customFormat="1">
      <c r="A23" s="244"/>
      <c r="B23" s="66" t="s">
        <v>299</v>
      </c>
      <c r="C23" s="67">
        <v>92.5</v>
      </c>
      <c r="D23" s="66"/>
      <c r="E23" s="273"/>
      <c r="F23" s="273"/>
      <c r="G23" s="273"/>
      <c r="H23" s="248"/>
      <c r="I23" s="248"/>
      <c r="J23" s="322"/>
    </row>
    <row r="24" spans="1:10" s="60" customFormat="1">
      <c r="A24" s="244"/>
      <c r="B24" s="66" t="s">
        <v>300</v>
      </c>
      <c r="C24" s="67">
        <v>92</v>
      </c>
      <c r="D24" s="66"/>
      <c r="E24" s="273"/>
      <c r="F24" s="273"/>
      <c r="G24" s="273"/>
      <c r="H24" s="248"/>
      <c r="I24" s="248"/>
      <c r="J24" s="322"/>
    </row>
    <row r="25" spans="1:10" s="60" customFormat="1">
      <c r="A25" s="244"/>
      <c r="B25" s="66" t="s">
        <v>301</v>
      </c>
      <c r="C25" s="67">
        <v>91</v>
      </c>
      <c r="D25" s="66"/>
      <c r="E25" s="273"/>
      <c r="F25" s="273"/>
      <c r="G25" s="273"/>
      <c r="H25" s="248"/>
      <c r="I25" s="248"/>
      <c r="J25" s="322"/>
    </row>
    <row r="26" spans="1:10" s="60" customFormat="1">
      <c r="A26" s="244"/>
      <c r="B26" s="66" t="s">
        <v>302</v>
      </c>
      <c r="C26" s="67">
        <v>97.5</v>
      </c>
      <c r="D26" s="66"/>
      <c r="E26" s="273"/>
      <c r="F26" s="273"/>
      <c r="G26" s="273"/>
      <c r="H26" s="248"/>
      <c r="I26" s="248"/>
      <c r="J26" s="322"/>
    </row>
    <row r="27" spans="1:10" s="60" customFormat="1">
      <c r="A27" s="244"/>
      <c r="B27" s="66" t="s">
        <v>303</v>
      </c>
      <c r="C27" s="67">
        <v>94</v>
      </c>
      <c r="D27" s="66"/>
      <c r="E27" s="274"/>
      <c r="F27" s="274"/>
      <c r="G27" s="274"/>
      <c r="H27" s="249"/>
      <c r="I27" s="249"/>
      <c r="J27" s="322"/>
    </row>
    <row r="28" spans="1:10" s="60" customFormat="1">
      <c r="A28" s="244" t="s">
        <v>18</v>
      </c>
      <c r="B28" s="67" t="s">
        <v>304</v>
      </c>
      <c r="C28" s="67">
        <v>100</v>
      </c>
      <c r="D28" s="66"/>
      <c r="E28" s="272">
        <v>13</v>
      </c>
      <c r="F28" s="272">
        <v>10</v>
      </c>
      <c r="G28" s="272">
        <v>0</v>
      </c>
      <c r="H28" s="247">
        <f>F28/E28</f>
        <v>0.76923076923076927</v>
      </c>
      <c r="I28" s="247">
        <f>G28/E28</f>
        <v>0</v>
      </c>
      <c r="J28" s="275">
        <f>H28*60+40</f>
        <v>86.15384615384616</v>
      </c>
    </row>
    <row r="29" spans="1:10" s="60" customFormat="1">
      <c r="A29" s="244"/>
      <c r="B29" s="67" t="s">
        <v>305</v>
      </c>
      <c r="C29" s="67">
        <v>98</v>
      </c>
      <c r="D29" s="66"/>
      <c r="E29" s="273"/>
      <c r="F29" s="273"/>
      <c r="G29" s="273"/>
      <c r="H29" s="248"/>
      <c r="I29" s="248"/>
      <c r="J29" s="322"/>
    </row>
    <row r="30" spans="1:10" s="60" customFormat="1">
      <c r="A30" s="244"/>
      <c r="B30" s="67" t="s">
        <v>306</v>
      </c>
      <c r="C30" s="67">
        <v>98</v>
      </c>
      <c r="D30" s="66"/>
      <c r="E30" s="273"/>
      <c r="F30" s="273"/>
      <c r="G30" s="273"/>
      <c r="H30" s="248"/>
      <c r="I30" s="248"/>
      <c r="J30" s="322"/>
    </row>
    <row r="31" spans="1:10" s="60" customFormat="1">
      <c r="A31" s="244"/>
      <c r="B31" s="67" t="s">
        <v>307</v>
      </c>
      <c r="C31" s="67">
        <v>95</v>
      </c>
      <c r="D31" s="66"/>
      <c r="E31" s="273"/>
      <c r="F31" s="273"/>
      <c r="G31" s="273"/>
      <c r="H31" s="248"/>
      <c r="I31" s="248"/>
      <c r="J31" s="322"/>
    </row>
    <row r="32" spans="1:10" s="60" customFormat="1">
      <c r="A32" s="244"/>
      <c r="B32" s="67" t="s">
        <v>308</v>
      </c>
      <c r="C32" s="67">
        <v>88</v>
      </c>
      <c r="D32" s="66"/>
      <c r="E32" s="273"/>
      <c r="F32" s="273"/>
      <c r="G32" s="273"/>
      <c r="H32" s="248"/>
      <c r="I32" s="248"/>
      <c r="J32" s="322"/>
    </row>
    <row r="33" spans="1:10" s="60" customFormat="1">
      <c r="A33" s="244"/>
      <c r="B33" s="67" t="s">
        <v>309</v>
      </c>
      <c r="C33" s="67">
        <v>96</v>
      </c>
      <c r="D33" s="66"/>
      <c r="E33" s="273"/>
      <c r="F33" s="273"/>
      <c r="G33" s="273"/>
      <c r="H33" s="248"/>
      <c r="I33" s="248"/>
      <c r="J33" s="322"/>
    </row>
    <row r="34" spans="1:10" s="60" customFormat="1">
      <c r="A34" s="244"/>
      <c r="B34" s="67" t="s">
        <v>310</v>
      </c>
      <c r="C34" s="67">
        <v>95</v>
      </c>
      <c r="D34" s="66"/>
      <c r="E34" s="273"/>
      <c r="F34" s="273"/>
      <c r="G34" s="273"/>
      <c r="H34" s="248"/>
      <c r="I34" s="248"/>
      <c r="J34" s="322"/>
    </row>
    <row r="35" spans="1:10" s="60" customFormat="1">
      <c r="A35" s="244"/>
      <c r="B35" s="67" t="s">
        <v>311</v>
      </c>
      <c r="C35" s="67">
        <v>90</v>
      </c>
      <c r="D35" s="66"/>
      <c r="E35" s="273"/>
      <c r="F35" s="273"/>
      <c r="G35" s="273"/>
      <c r="H35" s="248"/>
      <c r="I35" s="248"/>
      <c r="J35" s="322"/>
    </row>
    <row r="36" spans="1:10" s="60" customFormat="1">
      <c r="A36" s="244"/>
      <c r="B36" s="67" t="s">
        <v>312</v>
      </c>
      <c r="C36" s="67">
        <v>94</v>
      </c>
      <c r="D36" s="66"/>
      <c r="E36" s="273"/>
      <c r="F36" s="273"/>
      <c r="G36" s="273"/>
      <c r="H36" s="248"/>
      <c r="I36" s="248"/>
      <c r="J36" s="322"/>
    </row>
    <row r="37" spans="1:10" s="60" customFormat="1">
      <c r="A37" s="244"/>
      <c r="B37" s="67" t="s">
        <v>313</v>
      </c>
      <c r="C37" s="67">
        <v>97</v>
      </c>
      <c r="D37" s="66"/>
      <c r="E37" s="273"/>
      <c r="F37" s="273"/>
      <c r="G37" s="273"/>
      <c r="H37" s="248"/>
      <c r="I37" s="248"/>
      <c r="J37" s="322"/>
    </row>
    <row r="38" spans="1:10" s="60" customFormat="1">
      <c r="A38" s="244"/>
      <c r="B38" s="67" t="s">
        <v>314</v>
      </c>
      <c r="C38" s="67">
        <v>96.5</v>
      </c>
      <c r="D38" s="66"/>
      <c r="E38" s="273"/>
      <c r="F38" s="273"/>
      <c r="G38" s="273"/>
      <c r="H38" s="248"/>
      <c r="I38" s="248"/>
      <c r="J38" s="322"/>
    </row>
    <row r="39" spans="1:10" s="60" customFormat="1">
      <c r="A39" s="244"/>
      <c r="B39" s="67" t="s">
        <v>315</v>
      </c>
      <c r="C39" s="67">
        <v>96</v>
      </c>
      <c r="D39" s="66"/>
      <c r="E39" s="273"/>
      <c r="F39" s="273"/>
      <c r="G39" s="273"/>
      <c r="H39" s="248"/>
      <c r="I39" s="248"/>
      <c r="J39" s="322"/>
    </row>
    <row r="40" spans="1:10" s="60" customFormat="1">
      <c r="A40" s="244"/>
      <c r="B40" s="67" t="s">
        <v>316</v>
      </c>
      <c r="C40" s="67">
        <v>96</v>
      </c>
      <c r="D40" s="66"/>
      <c r="E40" s="274"/>
      <c r="F40" s="274"/>
      <c r="G40" s="274"/>
      <c r="H40" s="249"/>
      <c r="I40" s="249"/>
      <c r="J40" s="322"/>
    </row>
    <row r="41" spans="1:10" s="60" customFormat="1">
      <c r="A41" s="244" t="s">
        <v>19</v>
      </c>
      <c r="B41" s="68" t="s">
        <v>317</v>
      </c>
      <c r="C41" s="67">
        <v>97</v>
      </c>
      <c r="D41" s="66"/>
      <c r="E41" s="272">
        <v>12</v>
      </c>
      <c r="F41" s="272">
        <v>12</v>
      </c>
      <c r="G41" s="272">
        <v>0</v>
      </c>
      <c r="H41" s="247">
        <f>F41/E41</f>
        <v>1</v>
      </c>
      <c r="I41" s="247">
        <f>G41/E41</f>
        <v>0</v>
      </c>
      <c r="J41" s="275">
        <f>H41*60+40</f>
        <v>100</v>
      </c>
    </row>
    <row r="42" spans="1:10" s="60" customFormat="1">
      <c r="A42" s="244"/>
      <c r="B42" s="68" t="s">
        <v>318</v>
      </c>
      <c r="C42" s="67">
        <v>99</v>
      </c>
      <c r="D42" s="66"/>
      <c r="E42" s="273"/>
      <c r="F42" s="273"/>
      <c r="G42" s="273"/>
      <c r="H42" s="248"/>
      <c r="I42" s="248"/>
      <c r="J42" s="322"/>
    </row>
    <row r="43" spans="1:10" s="60" customFormat="1">
      <c r="A43" s="244"/>
      <c r="B43" s="68" t="s">
        <v>319</v>
      </c>
      <c r="C43" s="67">
        <v>99</v>
      </c>
      <c r="D43" s="66"/>
      <c r="E43" s="273"/>
      <c r="F43" s="273"/>
      <c r="G43" s="273"/>
      <c r="H43" s="248"/>
      <c r="I43" s="248"/>
      <c r="J43" s="322"/>
    </row>
    <row r="44" spans="1:10" s="60" customFormat="1">
      <c r="A44" s="244"/>
      <c r="B44" s="68" t="s">
        <v>320</v>
      </c>
      <c r="C44" s="67">
        <v>98</v>
      </c>
      <c r="D44" s="66"/>
      <c r="E44" s="273"/>
      <c r="F44" s="273"/>
      <c r="G44" s="273"/>
      <c r="H44" s="248"/>
      <c r="I44" s="248"/>
      <c r="J44" s="322"/>
    </row>
    <row r="45" spans="1:10" s="60" customFormat="1">
      <c r="A45" s="244"/>
      <c r="B45" s="68" t="s">
        <v>321</v>
      </c>
      <c r="C45" s="67">
        <v>98</v>
      </c>
      <c r="D45" s="66"/>
      <c r="E45" s="273"/>
      <c r="F45" s="273"/>
      <c r="G45" s="273"/>
      <c r="H45" s="248"/>
      <c r="I45" s="248"/>
      <c r="J45" s="322"/>
    </row>
    <row r="46" spans="1:10" s="60" customFormat="1">
      <c r="A46" s="244"/>
      <c r="B46" s="68" t="s">
        <v>322</v>
      </c>
      <c r="C46" s="67">
        <v>99</v>
      </c>
      <c r="D46" s="66"/>
      <c r="E46" s="273"/>
      <c r="F46" s="273"/>
      <c r="G46" s="273"/>
      <c r="H46" s="248"/>
      <c r="I46" s="248"/>
      <c r="J46" s="322"/>
    </row>
    <row r="47" spans="1:10" s="60" customFormat="1">
      <c r="A47" s="244"/>
      <c r="B47" s="68" t="s">
        <v>323</v>
      </c>
      <c r="C47" s="67">
        <v>95</v>
      </c>
      <c r="D47" s="66"/>
      <c r="E47" s="273"/>
      <c r="F47" s="273"/>
      <c r="G47" s="273"/>
      <c r="H47" s="248"/>
      <c r="I47" s="248"/>
      <c r="J47" s="322"/>
    </row>
    <row r="48" spans="1:10" s="60" customFormat="1">
      <c r="A48" s="244"/>
      <c r="B48" s="68" t="s">
        <v>324</v>
      </c>
      <c r="C48" s="67">
        <v>98</v>
      </c>
      <c r="D48" s="66"/>
      <c r="E48" s="273"/>
      <c r="F48" s="273"/>
      <c r="G48" s="273"/>
      <c r="H48" s="248"/>
      <c r="I48" s="248"/>
      <c r="J48" s="322"/>
    </row>
    <row r="49" spans="1:10" s="60" customFormat="1">
      <c r="A49" s="244"/>
      <c r="B49" s="68" t="s">
        <v>325</v>
      </c>
      <c r="C49" s="67">
        <v>97</v>
      </c>
      <c r="D49" s="66"/>
      <c r="E49" s="273"/>
      <c r="F49" s="273"/>
      <c r="G49" s="273"/>
      <c r="H49" s="248"/>
      <c r="I49" s="248"/>
      <c r="J49" s="322"/>
    </row>
    <row r="50" spans="1:10" s="60" customFormat="1">
      <c r="A50" s="244"/>
      <c r="B50" s="68" t="s">
        <v>326</v>
      </c>
      <c r="C50" s="67">
        <v>95</v>
      </c>
      <c r="D50" s="66"/>
      <c r="E50" s="273"/>
      <c r="F50" s="273"/>
      <c r="G50" s="273"/>
      <c r="H50" s="248"/>
      <c r="I50" s="248"/>
      <c r="J50" s="322"/>
    </row>
    <row r="51" spans="1:10" s="60" customFormat="1">
      <c r="A51" s="244"/>
      <c r="B51" s="68" t="s">
        <v>316</v>
      </c>
      <c r="C51" s="67">
        <v>96</v>
      </c>
      <c r="D51" s="66"/>
      <c r="E51" s="273"/>
      <c r="F51" s="273"/>
      <c r="G51" s="273"/>
      <c r="H51" s="248"/>
      <c r="I51" s="248"/>
      <c r="J51" s="322"/>
    </row>
    <row r="52" spans="1:10" s="60" customFormat="1">
      <c r="A52" s="244"/>
      <c r="B52" s="68" t="s">
        <v>327</v>
      </c>
      <c r="C52" s="67">
        <v>97</v>
      </c>
      <c r="D52" s="66"/>
      <c r="E52" s="274"/>
      <c r="F52" s="274"/>
      <c r="G52" s="274"/>
      <c r="H52" s="249"/>
      <c r="I52" s="249"/>
      <c r="J52" s="322"/>
    </row>
    <row r="53" spans="1:10" s="60" customFormat="1">
      <c r="A53" s="244" t="s">
        <v>21</v>
      </c>
      <c r="B53" s="67" t="s">
        <v>328</v>
      </c>
      <c r="C53" s="67">
        <v>98</v>
      </c>
      <c r="D53" s="66"/>
      <c r="E53" s="272">
        <v>13</v>
      </c>
      <c r="F53" s="272">
        <v>11</v>
      </c>
      <c r="G53" s="272">
        <v>0</v>
      </c>
      <c r="H53" s="247">
        <f>F53/E53</f>
        <v>0.84615384615384615</v>
      </c>
      <c r="I53" s="247">
        <f>G53/E53</f>
        <v>0</v>
      </c>
      <c r="J53" s="275">
        <f>H53*60+40</f>
        <v>90.769230769230774</v>
      </c>
    </row>
    <row r="54" spans="1:10" s="60" customFormat="1">
      <c r="A54" s="244"/>
      <c r="B54" s="67" t="s">
        <v>329</v>
      </c>
      <c r="C54" s="67">
        <v>97</v>
      </c>
      <c r="D54" s="66"/>
      <c r="E54" s="273"/>
      <c r="F54" s="273"/>
      <c r="G54" s="273"/>
      <c r="H54" s="248"/>
      <c r="I54" s="248"/>
      <c r="J54" s="322"/>
    </row>
    <row r="55" spans="1:10" s="60" customFormat="1">
      <c r="A55" s="244"/>
      <c r="B55" s="67" t="s">
        <v>330</v>
      </c>
      <c r="C55" s="67">
        <v>97</v>
      </c>
      <c r="D55" s="66"/>
      <c r="E55" s="273"/>
      <c r="F55" s="273"/>
      <c r="G55" s="273"/>
      <c r="H55" s="248"/>
      <c r="I55" s="248"/>
      <c r="J55" s="322"/>
    </row>
    <row r="56" spans="1:10" s="60" customFormat="1">
      <c r="A56" s="244"/>
      <c r="B56" s="67" t="s">
        <v>331</v>
      </c>
      <c r="C56" s="67">
        <v>98</v>
      </c>
      <c r="D56" s="66"/>
      <c r="E56" s="273"/>
      <c r="F56" s="273"/>
      <c r="G56" s="273"/>
      <c r="H56" s="248"/>
      <c r="I56" s="248"/>
      <c r="J56" s="322"/>
    </row>
    <row r="57" spans="1:10" s="60" customFormat="1">
      <c r="A57" s="244"/>
      <c r="B57" s="67" t="s">
        <v>332</v>
      </c>
      <c r="C57" s="67">
        <v>98</v>
      </c>
      <c r="D57" s="66"/>
      <c r="E57" s="273"/>
      <c r="F57" s="273"/>
      <c r="G57" s="273"/>
      <c r="H57" s="248"/>
      <c r="I57" s="248"/>
      <c r="J57" s="322"/>
    </row>
    <row r="58" spans="1:10" s="60" customFormat="1">
      <c r="A58" s="244"/>
      <c r="B58" s="67" t="s">
        <v>333</v>
      </c>
      <c r="C58" s="67">
        <v>98</v>
      </c>
      <c r="D58" s="66"/>
      <c r="E58" s="273"/>
      <c r="F58" s="273"/>
      <c r="G58" s="273"/>
      <c r="H58" s="248"/>
      <c r="I58" s="248"/>
      <c r="J58" s="322"/>
    </row>
    <row r="59" spans="1:10" s="60" customFormat="1">
      <c r="A59" s="244"/>
      <c r="B59" s="67" t="s">
        <v>334</v>
      </c>
      <c r="C59" s="67">
        <v>92</v>
      </c>
      <c r="D59" s="66"/>
      <c r="E59" s="273"/>
      <c r="F59" s="273"/>
      <c r="G59" s="273"/>
      <c r="H59" s="248"/>
      <c r="I59" s="248"/>
      <c r="J59" s="322"/>
    </row>
    <row r="60" spans="1:10" s="60" customFormat="1">
      <c r="A60" s="244"/>
      <c r="B60" s="67" t="s">
        <v>335</v>
      </c>
      <c r="C60" s="67">
        <v>95</v>
      </c>
      <c r="D60" s="66"/>
      <c r="E60" s="273"/>
      <c r="F60" s="273"/>
      <c r="G60" s="273"/>
      <c r="H60" s="248"/>
      <c r="I60" s="248"/>
      <c r="J60" s="322"/>
    </row>
    <row r="61" spans="1:10" s="60" customFormat="1">
      <c r="A61" s="244"/>
      <c r="B61" s="67" t="s">
        <v>336</v>
      </c>
      <c r="C61" s="67">
        <v>94</v>
      </c>
      <c r="D61" s="66"/>
      <c r="E61" s="273"/>
      <c r="F61" s="273"/>
      <c r="G61" s="273"/>
      <c r="H61" s="248"/>
      <c r="I61" s="248"/>
      <c r="J61" s="322"/>
    </row>
    <row r="62" spans="1:10" s="60" customFormat="1">
      <c r="A62" s="244"/>
      <c r="B62" s="67" t="s">
        <v>337</v>
      </c>
      <c r="C62" s="67">
        <v>96</v>
      </c>
      <c r="D62" s="66"/>
      <c r="E62" s="273"/>
      <c r="F62" s="273"/>
      <c r="G62" s="273"/>
      <c r="H62" s="248"/>
      <c r="I62" s="248"/>
      <c r="J62" s="322"/>
    </row>
    <row r="63" spans="1:10" s="60" customFormat="1">
      <c r="A63" s="244"/>
      <c r="B63" s="67" t="s">
        <v>316</v>
      </c>
      <c r="C63" s="67">
        <v>96</v>
      </c>
      <c r="D63" s="66"/>
      <c r="E63" s="273"/>
      <c r="F63" s="273"/>
      <c r="G63" s="273"/>
      <c r="H63" s="248"/>
      <c r="I63" s="248"/>
      <c r="J63" s="322"/>
    </row>
    <row r="64" spans="1:10" s="60" customFormat="1">
      <c r="A64" s="244"/>
      <c r="B64" s="67" t="s">
        <v>338</v>
      </c>
      <c r="C64" s="67">
        <v>98</v>
      </c>
      <c r="D64" s="66"/>
      <c r="E64" s="273"/>
      <c r="F64" s="273"/>
      <c r="G64" s="273"/>
      <c r="H64" s="248"/>
      <c r="I64" s="248"/>
      <c r="J64" s="322"/>
    </row>
    <row r="65" spans="1:10" s="60" customFormat="1">
      <c r="A65" s="244"/>
      <c r="B65" s="67" t="s">
        <v>327</v>
      </c>
      <c r="C65" s="67">
        <v>97</v>
      </c>
      <c r="D65" s="66"/>
      <c r="E65" s="274"/>
      <c r="F65" s="290"/>
      <c r="G65" s="274"/>
      <c r="H65" s="249"/>
      <c r="I65" s="249"/>
      <c r="J65" s="323"/>
    </row>
    <row r="66" spans="1:10" s="60" customFormat="1">
      <c r="A66" s="245" t="s">
        <v>22</v>
      </c>
      <c r="B66" s="67" t="s">
        <v>315</v>
      </c>
      <c r="C66" s="67">
        <v>96</v>
      </c>
      <c r="D66" s="66"/>
      <c r="E66" s="272">
        <v>12</v>
      </c>
      <c r="F66" s="272">
        <v>9</v>
      </c>
      <c r="G66" s="272">
        <v>0</v>
      </c>
      <c r="H66" s="247">
        <f>F66/E66</f>
        <v>0.75</v>
      </c>
      <c r="I66" s="247">
        <f>G66/E66</f>
        <v>0</v>
      </c>
      <c r="J66" s="324">
        <f>H66*60+40</f>
        <v>85</v>
      </c>
    </row>
    <row r="67" spans="1:10" s="60" customFormat="1">
      <c r="A67" s="245"/>
      <c r="B67" s="67" t="s">
        <v>339</v>
      </c>
      <c r="C67" s="67">
        <v>97</v>
      </c>
      <c r="D67" s="66"/>
      <c r="E67" s="273"/>
      <c r="F67" s="273"/>
      <c r="G67" s="273"/>
      <c r="H67" s="248"/>
      <c r="I67" s="248"/>
      <c r="J67" s="324"/>
    </row>
    <row r="68" spans="1:10" s="60" customFormat="1">
      <c r="A68" s="245"/>
      <c r="B68" s="67" t="s">
        <v>340</v>
      </c>
      <c r="C68" s="67">
        <v>97</v>
      </c>
      <c r="D68" s="66"/>
      <c r="E68" s="273"/>
      <c r="F68" s="273"/>
      <c r="G68" s="273"/>
      <c r="H68" s="248"/>
      <c r="I68" s="248"/>
      <c r="J68" s="324"/>
    </row>
    <row r="69" spans="1:10" s="60" customFormat="1">
      <c r="A69" s="245"/>
      <c r="B69" s="67" t="s">
        <v>341</v>
      </c>
      <c r="C69" s="67">
        <v>97</v>
      </c>
      <c r="D69" s="66"/>
      <c r="E69" s="273"/>
      <c r="F69" s="273"/>
      <c r="G69" s="273"/>
      <c r="H69" s="248"/>
      <c r="I69" s="248"/>
      <c r="J69" s="324"/>
    </row>
    <row r="70" spans="1:10" s="60" customFormat="1">
      <c r="A70" s="245"/>
      <c r="B70" s="67" t="s">
        <v>342</v>
      </c>
      <c r="C70" s="67">
        <v>95</v>
      </c>
      <c r="D70" s="66"/>
      <c r="E70" s="273"/>
      <c r="F70" s="273"/>
      <c r="G70" s="273"/>
      <c r="H70" s="248"/>
      <c r="I70" s="248"/>
      <c r="J70" s="324"/>
    </row>
    <row r="71" spans="1:10" s="60" customFormat="1">
      <c r="A71" s="245"/>
      <c r="B71" s="67" t="s">
        <v>343</v>
      </c>
      <c r="C71" s="67">
        <v>93</v>
      </c>
      <c r="D71" s="66"/>
      <c r="E71" s="273"/>
      <c r="F71" s="273"/>
      <c r="G71" s="273"/>
      <c r="H71" s="248"/>
      <c r="I71" s="248"/>
      <c r="J71" s="324"/>
    </row>
    <row r="72" spans="1:10" s="60" customFormat="1">
      <c r="A72" s="245"/>
      <c r="B72" s="67" t="s">
        <v>344</v>
      </c>
      <c r="C72" s="67">
        <v>98</v>
      </c>
      <c r="D72" s="66"/>
      <c r="E72" s="273"/>
      <c r="F72" s="273"/>
      <c r="G72" s="273"/>
      <c r="H72" s="248"/>
      <c r="I72" s="248"/>
      <c r="J72" s="324"/>
    </row>
    <row r="73" spans="1:10" s="60" customFormat="1">
      <c r="A73" s="245"/>
      <c r="B73" s="67" t="s">
        <v>345</v>
      </c>
      <c r="C73" s="67">
        <v>97</v>
      </c>
      <c r="D73" s="66"/>
      <c r="E73" s="273"/>
      <c r="F73" s="273"/>
      <c r="G73" s="273"/>
      <c r="H73" s="248"/>
      <c r="I73" s="248"/>
      <c r="J73" s="324"/>
    </row>
    <row r="74" spans="1:10" s="60" customFormat="1">
      <c r="A74" s="245"/>
      <c r="B74" s="67" t="s">
        <v>346</v>
      </c>
      <c r="C74" s="67">
        <v>92.5</v>
      </c>
      <c r="D74" s="66"/>
      <c r="E74" s="273"/>
      <c r="F74" s="273"/>
      <c r="G74" s="273"/>
      <c r="H74" s="248"/>
      <c r="I74" s="248"/>
      <c r="J74" s="324"/>
    </row>
    <row r="75" spans="1:10" s="60" customFormat="1">
      <c r="A75" s="245"/>
      <c r="B75" s="69" t="s">
        <v>314</v>
      </c>
      <c r="C75" s="67">
        <v>95</v>
      </c>
      <c r="D75" s="66"/>
      <c r="E75" s="273"/>
      <c r="F75" s="273"/>
      <c r="G75" s="273"/>
      <c r="H75" s="248"/>
      <c r="I75" s="248"/>
      <c r="J75" s="324"/>
    </row>
    <row r="76" spans="1:10" s="60" customFormat="1">
      <c r="A76" s="245"/>
      <c r="B76" s="69" t="s">
        <v>347</v>
      </c>
      <c r="C76" s="67">
        <v>95</v>
      </c>
      <c r="D76" s="66"/>
      <c r="E76" s="273"/>
      <c r="F76" s="273"/>
      <c r="G76" s="273"/>
      <c r="H76" s="248"/>
      <c r="I76" s="248"/>
      <c r="J76" s="324"/>
    </row>
    <row r="77" spans="1:10" s="60" customFormat="1">
      <c r="A77" s="245"/>
      <c r="B77" s="69" t="s">
        <v>348</v>
      </c>
      <c r="C77" s="70">
        <v>93</v>
      </c>
      <c r="D77" s="66"/>
      <c r="E77" s="274"/>
      <c r="F77" s="274"/>
      <c r="G77" s="274"/>
      <c r="H77" s="249"/>
      <c r="I77" s="249"/>
      <c r="J77" s="324"/>
    </row>
    <row r="78" spans="1:10" s="60" customFormat="1">
      <c r="A78" s="246" t="s">
        <v>23</v>
      </c>
      <c r="B78" s="67" t="s">
        <v>349</v>
      </c>
      <c r="C78" s="71">
        <v>95.5</v>
      </c>
      <c r="D78" s="66"/>
      <c r="E78" s="273">
        <v>10</v>
      </c>
      <c r="F78" s="273">
        <v>4</v>
      </c>
      <c r="G78" s="301">
        <v>0</v>
      </c>
      <c r="H78" s="248">
        <f>F78/E78</f>
        <v>0.4</v>
      </c>
      <c r="I78" s="248">
        <f>G78/E78</f>
        <v>0</v>
      </c>
      <c r="J78" s="275">
        <f>H78*60+40</f>
        <v>64</v>
      </c>
    </row>
    <row r="79" spans="1:10" s="60" customFormat="1">
      <c r="A79" s="246"/>
      <c r="B79" s="67" t="s">
        <v>350</v>
      </c>
      <c r="C79" s="71">
        <v>91.5</v>
      </c>
      <c r="D79" s="66"/>
      <c r="E79" s="273"/>
      <c r="F79" s="273"/>
      <c r="G79" s="302"/>
      <c r="H79" s="248"/>
      <c r="I79" s="248"/>
      <c r="J79" s="322"/>
    </row>
    <row r="80" spans="1:10" s="60" customFormat="1">
      <c r="A80" s="246"/>
      <c r="B80" s="67" t="s">
        <v>351</v>
      </c>
      <c r="C80" s="71">
        <v>95</v>
      </c>
      <c r="D80" s="66"/>
      <c r="E80" s="273"/>
      <c r="F80" s="273"/>
      <c r="G80" s="302"/>
      <c r="H80" s="248"/>
      <c r="I80" s="248"/>
      <c r="J80" s="322"/>
    </row>
    <row r="81" spans="1:10" s="60" customFormat="1">
      <c r="A81" s="246"/>
      <c r="B81" s="67" t="s">
        <v>352</v>
      </c>
      <c r="C81" s="71">
        <v>92.5</v>
      </c>
      <c r="D81" s="66"/>
      <c r="E81" s="273"/>
      <c r="F81" s="273"/>
      <c r="G81" s="302"/>
      <c r="H81" s="248"/>
      <c r="I81" s="248"/>
      <c r="J81" s="322"/>
    </row>
    <row r="82" spans="1:10" s="60" customFormat="1">
      <c r="A82" s="246"/>
      <c r="B82" s="67" t="s">
        <v>353</v>
      </c>
      <c r="C82" s="71">
        <v>94</v>
      </c>
      <c r="D82" s="66"/>
      <c r="E82" s="273"/>
      <c r="F82" s="273"/>
      <c r="G82" s="302"/>
      <c r="H82" s="248"/>
      <c r="I82" s="248"/>
      <c r="J82" s="322"/>
    </row>
    <row r="83" spans="1:10" s="60" customFormat="1">
      <c r="A83" s="246"/>
      <c r="B83" s="67" t="s">
        <v>354</v>
      </c>
      <c r="C83" s="71">
        <v>92</v>
      </c>
      <c r="D83" s="66"/>
      <c r="E83" s="273"/>
      <c r="F83" s="273"/>
      <c r="G83" s="302"/>
      <c r="H83" s="248"/>
      <c r="I83" s="248"/>
      <c r="J83" s="322"/>
    </row>
    <row r="84" spans="1:10" s="60" customFormat="1">
      <c r="A84" s="246"/>
      <c r="B84" s="67" t="s">
        <v>355</v>
      </c>
      <c r="C84" s="71">
        <v>94</v>
      </c>
      <c r="D84" s="66"/>
      <c r="E84" s="273"/>
      <c r="F84" s="273"/>
      <c r="G84" s="302"/>
      <c r="H84" s="248"/>
      <c r="I84" s="248"/>
      <c r="J84" s="322"/>
    </row>
    <row r="85" spans="1:10" s="60" customFormat="1">
      <c r="A85" s="246"/>
      <c r="B85" s="67" t="s">
        <v>356</v>
      </c>
      <c r="C85" s="71">
        <v>93</v>
      </c>
      <c r="D85" s="66"/>
      <c r="E85" s="273"/>
      <c r="F85" s="273"/>
      <c r="G85" s="302"/>
      <c r="H85" s="248"/>
      <c r="I85" s="248"/>
      <c r="J85" s="322"/>
    </row>
    <row r="86" spans="1:10" s="60" customFormat="1">
      <c r="A86" s="246"/>
      <c r="B86" s="67" t="s">
        <v>357</v>
      </c>
      <c r="C86" s="71">
        <v>95</v>
      </c>
      <c r="D86" s="66"/>
      <c r="E86" s="273"/>
      <c r="F86" s="273"/>
      <c r="G86" s="302"/>
      <c r="H86" s="248"/>
      <c r="I86" s="248"/>
      <c r="J86" s="322"/>
    </row>
    <row r="87" spans="1:10" s="60" customFormat="1">
      <c r="A87" s="246"/>
      <c r="B87" s="67" t="s">
        <v>358</v>
      </c>
      <c r="C87" s="71">
        <v>96</v>
      </c>
      <c r="D87" s="66"/>
      <c r="E87" s="273"/>
      <c r="F87" s="273"/>
      <c r="G87" s="302"/>
      <c r="H87" s="248"/>
      <c r="I87" s="248"/>
      <c r="J87" s="323"/>
    </row>
    <row r="88" spans="1:10" s="60" customFormat="1">
      <c r="A88" s="244" t="s">
        <v>25</v>
      </c>
      <c r="B88" s="67" t="s">
        <v>359</v>
      </c>
      <c r="C88" s="67">
        <v>97</v>
      </c>
      <c r="D88" s="66"/>
      <c r="E88" s="272">
        <v>10</v>
      </c>
      <c r="F88" s="272">
        <v>7</v>
      </c>
      <c r="G88" s="272">
        <v>0</v>
      </c>
      <c r="H88" s="247">
        <f>F88/E88</f>
        <v>0.7</v>
      </c>
      <c r="I88" s="247">
        <f>G88/E88</f>
        <v>0</v>
      </c>
      <c r="J88" s="275">
        <f>H88*60+40</f>
        <v>82</v>
      </c>
    </row>
    <row r="89" spans="1:10" s="60" customFormat="1">
      <c r="A89" s="244"/>
      <c r="B89" s="67" t="s">
        <v>360</v>
      </c>
      <c r="C89" s="67">
        <v>86.5</v>
      </c>
      <c r="D89" s="66"/>
      <c r="E89" s="273"/>
      <c r="F89" s="273"/>
      <c r="G89" s="273"/>
      <c r="H89" s="248"/>
      <c r="I89" s="248"/>
      <c r="J89" s="322"/>
    </row>
    <row r="90" spans="1:10" s="60" customFormat="1">
      <c r="A90" s="244"/>
      <c r="B90" s="67" t="s">
        <v>361</v>
      </c>
      <c r="C90" s="67">
        <v>95</v>
      </c>
      <c r="D90" s="66"/>
      <c r="E90" s="273"/>
      <c r="F90" s="273"/>
      <c r="G90" s="273"/>
      <c r="H90" s="248"/>
      <c r="I90" s="248"/>
      <c r="J90" s="322"/>
    </row>
    <row r="91" spans="1:10" s="60" customFormat="1">
      <c r="A91" s="244"/>
      <c r="B91" s="67" t="s">
        <v>362</v>
      </c>
      <c r="C91" s="67">
        <v>92</v>
      </c>
      <c r="D91" s="66"/>
      <c r="E91" s="273"/>
      <c r="F91" s="273"/>
      <c r="G91" s="273"/>
      <c r="H91" s="248"/>
      <c r="I91" s="248"/>
      <c r="J91" s="322"/>
    </row>
    <row r="92" spans="1:10" s="60" customFormat="1">
      <c r="A92" s="244"/>
      <c r="B92" s="67" t="s">
        <v>363</v>
      </c>
      <c r="C92" s="67">
        <v>95</v>
      </c>
      <c r="D92" s="66"/>
      <c r="E92" s="273"/>
      <c r="F92" s="273"/>
      <c r="G92" s="273"/>
      <c r="H92" s="248"/>
      <c r="I92" s="248"/>
      <c r="J92" s="322"/>
    </row>
    <row r="93" spans="1:10" s="60" customFormat="1">
      <c r="A93" s="244"/>
      <c r="B93" s="67" t="s">
        <v>364</v>
      </c>
      <c r="C93" s="67">
        <v>94.5</v>
      </c>
      <c r="D93" s="66"/>
      <c r="E93" s="273"/>
      <c r="F93" s="273"/>
      <c r="G93" s="273"/>
      <c r="H93" s="248"/>
      <c r="I93" s="248"/>
      <c r="J93" s="322"/>
    </row>
    <row r="94" spans="1:10" s="60" customFormat="1">
      <c r="A94" s="244"/>
      <c r="B94" s="67" t="s">
        <v>365</v>
      </c>
      <c r="C94" s="67">
        <v>95.5</v>
      </c>
      <c r="D94" s="66"/>
      <c r="E94" s="273"/>
      <c r="F94" s="273"/>
      <c r="G94" s="273"/>
      <c r="H94" s="248"/>
      <c r="I94" s="248"/>
      <c r="J94" s="322"/>
    </row>
    <row r="95" spans="1:10" s="60" customFormat="1">
      <c r="A95" s="244"/>
      <c r="B95" s="67" t="s">
        <v>357</v>
      </c>
      <c r="C95" s="67">
        <v>95</v>
      </c>
      <c r="D95" s="66"/>
      <c r="E95" s="273"/>
      <c r="F95" s="273"/>
      <c r="G95" s="273"/>
      <c r="H95" s="248"/>
      <c r="I95" s="248"/>
      <c r="J95" s="322"/>
    </row>
    <row r="96" spans="1:10" s="60" customFormat="1">
      <c r="A96" s="244"/>
      <c r="B96" s="67" t="s">
        <v>366</v>
      </c>
      <c r="C96" s="67">
        <v>94.5</v>
      </c>
      <c r="D96" s="66"/>
      <c r="E96" s="273"/>
      <c r="F96" s="273"/>
      <c r="G96" s="273"/>
      <c r="H96" s="248"/>
      <c r="I96" s="248"/>
      <c r="J96" s="322"/>
    </row>
    <row r="97" spans="1:10" s="60" customFormat="1">
      <c r="A97" s="244"/>
      <c r="B97" s="67" t="s">
        <v>367</v>
      </c>
      <c r="C97" s="67">
        <v>92.5</v>
      </c>
      <c r="D97" s="66"/>
      <c r="E97" s="274"/>
      <c r="F97" s="274"/>
      <c r="G97" s="274"/>
      <c r="H97" s="249"/>
      <c r="I97" s="249"/>
      <c r="J97" s="323"/>
    </row>
    <row r="98" spans="1:10" s="60" customFormat="1">
      <c r="A98" s="250" t="s">
        <v>24</v>
      </c>
      <c r="B98" s="67" t="s">
        <v>368</v>
      </c>
      <c r="C98" s="67">
        <v>95.5</v>
      </c>
      <c r="D98" s="66"/>
      <c r="E98" s="272">
        <v>9</v>
      </c>
      <c r="F98" s="272">
        <v>8</v>
      </c>
      <c r="G98" s="272">
        <v>0</v>
      </c>
      <c r="H98" s="247">
        <f>F98/E98</f>
        <v>0.88888888888888884</v>
      </c>
      <c r="I98" s="247">
        <f>G98/E98</f>
        <v>0</v>
      </c>
      <c r="J98" s="324">
        <f>H98*60+40</f>
        <v>93.333333333333329</v>
      </c>
    </row>
    <row r="99" spans="1:10" s="60" customFormat="1">
      <c r="A99" s="250"/>
      <c r="B99" s="67" t="s">
        <v>369</v>
      </c>
      <c r="C99" s="67">
        <v>96.5</v>
      </c>
      <c r="D99" s="66"/>
      <c r="E99" s="273"/>
      <c r="F99" s="273"/>
      <c r="G99" s="273"/>
      <c r="H99" s="248"/>
      <c r="I99" s="248"/>
      <c r="J99" s="324"/>
    </row>
    <row r="100" spans="1:10" s="60" customFormat="1">
      <c r="A100" s="250"/>
      <c r="B100" s="67" t="s">
        <v>370</v>
      </c>
      <c r="C100" s="67">
        <v>96</v>
      </c>
      <c r="D100" s="66"/>
      <c r="E100" s="273"/>
      <c r="F100" s="273"/>
      <c r="G100" s="273"/>
      <c r="H100" s="248"/>
      <c r="I100" s="248"/>
      <c r="J100" s="324"/>
    </row>
    <row r="101" spans="1:10" s="60" customFormat="1">
      <c r="A101" s="250"/>
      <c r="B101" s="67" t="s">
        <v>371</v>
      </c>
      <c r="C101" s="67">
        <v>95</v>
      </c>
      <c r="D101" s="66"/>
      <c r="E101" s="273"/>
      <c r="F101" s="273"/>
      <c r="G101" s="273"/>
      <c r="H101" s="248"/>
      <c r="I101" s="248"/>
      <c r="J101" s="324"/>
    </row>
    <row r="102" spans="1:10" s="60" customFormat="1">
      <c r="A102" s="250"/>
      <c r="B102" s="67" t="s">
        <v>372</v>
      </c>
      <c r="C102" s="67">
        <v>96.5</v>
      </c>
      <c r="D102" s="66"/>
      <c r="E102" s="273"/>
      <c r="F102" s="273"/>
      <c r="G102" s="273"/>
      <c r="H102" s="248"/>
      <c r="I102" s="248"/>
      <c r="J102" s="324"/>
    </row>
    <row r="103" spans="1:10" s="60" customFormat="1">
      <c r="A103" s="250"/>
      <c r="B103" s="67" t="s">
        <v>373</v>
      </c>
      <c r="C103" s="67">
        <v>95.5</v>
      </c>
      <c r="D103" s="66"/>
      <c r="E103" s="273"/>
      <c r="F103" s="273"/>
      <c r="G103" s="273"/>
      <c r="H103" s="248"/>
      <c r="I103" s="248"/>
      <c r="J103" s="324"/>
    </row>
    <row r="104" spans="1:10" s="60" customFormat="1">
      <c r="A104" s="250"/>
      <c r="B104" s="67" t="s">
        <v>374</v>
      </c>
      <c r="C104" s="67">
        <v>95</v>
      </c>
      <c r="D104" s="66"/>
      <c r="E104" s="273"/>
      <c r="F104" s="273"/>
      <c r="G104" s="273"/>
      <c r="H104" s="248"/>
      <c r="I104" s="248"/>
      <c r="J104" s="324"/>
    </row>
    <row r="105" spans="1:10" s="60" customFormat="1">
      <c r="A105" s="250"/>
      <c r="B105" s="67" t="s">
        <v>375</v>
      </c>
      <c r="C105" s="67">
        <v>93.5</v>
      </c>
      <c r="D105" s="66"/>
      <c r="E105" s="273"/>
      <c r="F105" s="273"/>
      <c r="G105" s="273"/>
      <c r="H105" s="248"/>
      <c r="I105" s="248"/>
      <c r="J105" s="324"/>
    </row>
    <row r="106" spans="1:10" s="60" customFormat="1">
      <c r="A106" s="250"/>
      <c r="B106" s="69" t="s">
        <v>376</v>
      </c>
      <c r="C106" s="67">
        <v>95.5</v>
      </c>
      <c r="D106" s="66"/>
      <c r="E106" s="274"/>
      <c r="F106" s="274"/>
      <c r="G106" s="274"/>
      <c r="H106" s="249"/>
      <c r="I106" s="249"/>
      <c r="J106" s="324"/>
    </row>
    <row r="107" spans="1:10" s="60" customFormat="1">
      <c r="A107" s="251" t="s">
        <v>26</v>
      </c>
      <c r="B107" s="67" t="s">
        <v>351</v>
      </c>
      <c r="C107" s="71">
        <v>95</v>
      </c>
      <c r="D107" s="67"/>
      <c r="E107" s="275">
        <v>6</v>
      </c>
      <c r="F107" s="275">
        <v>5</v>
      </c>
      <c r="G107" s="275">
        <v>0</v>
      </c>
      <c r="H107" s="247">
        <f>F107/E107</f>
        <v>0.83333333333333337</v>
      </c>
      <c r="I107" s="247">
        <f>G107/E107</f>
        <v>0</v>
      </c>
      <c r="J107" s="275">
        <f>H107*60+40</f>
        <v>90</v>
      </c>
    </row>
    <row r="108" spans="1:10" s="60" customFormat="1">
      <c r="A108" s="252"/>
      <c r="B108" s="67" t="s">
        <v>377</v>
      </c>
      <c r="C108" s="71">
        <v>95.5</v>
      </c>
      <c r="D108" s="67"/>
      <c r="E108" s="273"/>
      <c r="F108" s="273"/>
      <c r="G108" s="273"/>
      <c r="H108" s="248"/>
      <c r="I108" s="248"/>
      <c r="J108" s="322"/>
    </row>
    <row r="109" spans="1:10" s="60" customFormat="1">
      <c r="A109" s="252"/>
      <c r="B109" s="67" t="s">
        <v>378</v>
      </c>
      <c r="C109" s="71">
        <v>94.5</v>
      </c>
      <c r="D109" s="67"/>
      <c r="E109" s="273"/>
      <c r="F109" s="273"/>
      <c r="G109" s="273"/>
      <c r="H109" s="248"/>
      <c r="I109" s="248"/>
      <c r="J109" s="322"/>
    </row>
    <row r="110" spans="1:10" s="60" customFormat="1">
      <c r="A110" s="252"/>
      <c r="B110" s="67" t="s">
        <v>379</v>
      </c>
      <c r="C110" s="71">
        <v>96</v>
      </c>
      <c r="D110" s="67"/>
      <c r="E110" s="273"/>
      <c r="F110" s="273"/>
      <c r="G110" s="273"/>
      <c r="H110" s="248"/>
      <c r="I110" s="248"/>
      <c r="J110" s="322"/>
    </row>
    <row r="111" spans="1:10" s="60" customFormat="1">
      <c r="A111" s="252"/>
      <c r="B111" s="67" t="s">
        <v>380</v>
      </c>
      <c r="C111" s="71">
        <v>93.5</v>
      </c>
      <c r="D111" s="67"/>
      <c r="E111" s="273"/>
      <c r="F111" s="273"/>
      <c r="G111" s="273"/>
      <c r="H111" s="248"/>
      <c r="I111" s="248"/>
      <c r="J111" s="322"/>
    </row>
    <row r="112" spans="1:10" s="60" customFormat="1">
      <c r="A112" s="252"/>
      <c r="B112" s="67" t="s">
        <v>376</v>
      </c>
      <c r="C112" s="71">
        <v>95.5</v>
      </c>
      <c r="D112" s="67"/>
      <c r="E112" s="273"/>
      <c r="F112" s="273"/>
      <c r="G112" s="273"/>
      <c r="H112" s="248"/>
      <c r="I112" s="248"/>
      <c r="J112" s="322"/>
    </row>
    <row r="113" spans="1:10" s="60" customFormat="1">
      <c r="A113" s="244" t="s">
        <v>27</v>
      </c>
      <c r="B113" s="72" t="s">
        <v>388</v>
      </c>
      <c r="C113" s="67">
        <v>96</v>
      </c>
      <c r="D113" s="66"/>
      <c r="E113" s="272">
        <v>12</v>
      </c>
      <c r="F113" s="272">
        <v>10</v>
      </c>
      <c r="G113" s="272">
        <v>0</v>
      </c>
      <c r="H113" s="247">
        <f>F113/E113</f>
        <v>0.83333333333333337</v>
      </c>
      <c r="I113" s="247">
        <f>G113/E113</f>
        <v>0</v>
      </c>
      <c r="J113" s="275">
        <f>H113*60+40</f>
        <v>90</v>
      </c>
    </row>
    <row r="114" spans="1:10" s="60" customFormat="1">
      <c r="A114" s="244"/>
      <c r="B114" s="68" t="s">
        <v>385</v>
      </c>
      <c r="C114" s="67">
        <v>95</v>
      </c>
      <c r="D114" s="66"/>
      <c r="E114" s="273"/>
      <c r="F114" s="273"/>
      <c r="G114" s="273"/>
      <c r="H114" s="248"/>
      <c r="I114" s="248"/>
      <c r="J114" s="322"/>
    </row>
    <row r="115" spans="1:10" s="60" customFormat="1">
      <c r="A115" s="244"/>
      <c r="B115" s="68" t="s">
        <v>386</v>
      </c>
      <c r="C115" s="67">
        <v>95</v>
      </c>
      <c r="D115" s="66"/>
      <c r="E115" s="273"/>
      <c r="F115" s="273"/>
      <c r="G115" s="273"/>
      <c r="H115" s="248"/>
      <c r="I115" s="248"/>
      <c r="J115" s="322"/>
    </row>
    <row r="116" spans="1:10" s="60" customFormat="1">
      <c r="A116" s="244"/>
      <c r="B116" s="68" t="s">
        <v>390</v>
      </c>
      <c r="C116" s="67">
        <v>95</v>
      </c>
      <c r="D116" s="66"/>
      <c r="E116" s="273"/>
      <c r="F116" s="273"/>
      <c r="G116" s="273"/>
      <c r="H116" s="248"/>
      <c r="I116" s="248"/>
      <c r="J116" s="322"/>
    </row>
    <row r="117" spans="1:10" s="60" customFormat="1">
      <c r="A117" s="244"/>
      <c r="B117" s="68" t="s">
        <v>387</v>
      </c>
      <c r="C117" s="67">
        <v>97</v>
      </c>
      <c r="D117" s="66"/>
      <c r="E117" s="273"/>
      <c r="F117" s="273"/>
      <c r="G117" s="273"/>
      <c r="H117" s="248"/>
      <c r="I117" s="248"/>
      <c r="J117" s="322"/>
    </row>
    <row r="118" spans="1:10" s="60" customFormat="1">
      <c r="A118" s="244"/>
      <c r="B118" s="68" t="s">
        <v>383</v>
      </c>
      <c r="C118" s="67">
        <v>95.5</v>
      </c>
      <c r="D118" s="66"/>
      <c r="E118" s="273"/>
      <c r="F118" s="273"/>
      <c r="G118" s="273"/>
      <c r="H118" s="248"/>
      <c r="I118" s="248"/>
      <c r="J118" s="322"/>
    </row>
    <row r="119" spans="1:10" s="60" customFormat="1">
      <c r="A119" s="244"/>
      <c r="B119" s="68" t="s">
        <v>389</v>
      </c>
      <c r="C119" s="67">
        <v>93</v>
      </c>
      <c r="D119" s="66"/>
      <c r="E119" s="273"/>
      <c r="F119" s="273"/>
      <c r="G119" s="273"/>
      <c r="H119" s="248"/>
      <c r="I119" s="248"/>
      <c r="J119" s="322"/>
    </row>
    <row r="120" spans="1:10" s="60" customFormat="1">
      <c r="A120" s="244"/>
      <c r="B120" s="68" t="s">
        <v>382</v>
      </c>
      <c r="C120" s="67">
        <v>95</v>
      </c>
      <c r="D120" s="66"/>
      <c r="E120" s="273"/>
      <c r="F120" s="273"/>
      <c r="G120" s="273"/>
      <c r="H120" s="248"/>
      <c r="I120" s="248"/>
      <c r="J120" s="322"/>
    </row>
    <row r="121" spans="1:10" s="60" customFormat="1">
      <c r="A121" s="244"/>
      <c r="B121" s="68" t="s">
        <v>384</v>
      </c>
      <c r="C121" s="67">
        <v>94</v>
      </c>
      <c r="D121" s="66"/>
      <c r="E121" s="273"/>
      <c r="F121" s="273"/>
      <c r="G121" s="273"/>
      <c r="H121" s="248"/>
      <c r="I121" s="248"/>
      <c r="J121" s="322"/>
    </row>
    <row r="122" spans="1:10" s="60" customFormat="1">
      <c r="A122" s="244"/>
      <c r="B122" s="68" t="s">
        <v>349</v>
      </c>
      <c r="C122" s="67">
        <v>95.5</v>
      </c>
      <c r="D122" s="66"/>
      <c r="E122" s="273"/>
      <c r="F122" s="273"/>
      <c r="G122" s="273"/>
      <c r="H122" s="248"/>
      <c r="I122" s="248"/>
      <c r="J122" s="322"/>
    </row>
    <row r="123" spans="1:10" s="60" customFormat="1">
      <c r="A123" s="244"/>
      <c r="B123" s="68" t="s">
        <v>314</v>
      </c>
      <c r="C123" s="67">
        <v>96.5</v>
      </c>
      <c r="D123" s="66"/>
      <c r="E123" s="273"/>
      <c r="F123" s="273"/>
      <c r="G123" s="273"/>
      <c r="H123" s="248"/>
      <c r="I123" s="248"/>
      <c r="J123" s="322"/>
    </row>
    <row r="124" spans="1:10" s="60" customFormat="1">
      <c r="A124" s="244"/>
      <c r="B124" s="68" t="s">
        <v>381</v>
      </c>
      <c r="C124" s="67">
        <v>97</v>
      </c>
      <c r="D124" s="66"/>
      <c r="E124" s="274"/>
      <c r="F124" s="274"/>
      <c r="G124" s="274"/>
      <c r="H124" s="249"/>
      <c r="I124" s="249"/>
      <c r="J124" s="323"/>
    </row>
    <row r="125" spans="1:10" s="60" customFormat="1">
      <c r="A125" s="244" t="s">
        <v>28</v>
      </c>
      <c r="B125" s="67" t="s">
        <v>391</v>
      </c>
      <c r="C125" s="67">
        <v>93</v>
      </c>
      <c r="D125" s="66"/>
      <c r="E125" s="272">
        <v>8</v>
      </c>
      <c r="F125" s="272">
        <v>4</v>
      </c>
      <c r="G125" s="272">
        <v>0</v>
      </c>
      <c r="H125" s="247">
        <f>F125/E125</f>
        <v>0.5</v>
      </c>
      <c r="I125" s="247">
        <f>G125/E125</f>
        <v>0</v>
      </c>
      <c r="J125" s="324">
        <f>H125*60+40</f>
        <v>70</v>
      </c>
    </row>
    <row r="126" spans="1:10" s="60" customFormat="1">
      <c r="A126" s="244"/>
      <c r="B126" s="67" t="s">
        <v>392</v>
      </c>
      <c r="C126" s="67">
        <v>92.5</v>
      </c>
      <c r="D126" s="66"/>
      <c r="E126" s="273"/>
      <c r="F126" s="273"/>
      <c r="G126" s="273"/>
      <c r="H126" s="248"/>
      <c r="I126" s="248"/>
      <c r="J126" s="324"/>
    </row>
    <row r="127" spans="1:10" s="60" customFormat="1">
      <c r="A127" s="244"/>
      <c r="B127" s="67" t="s">
        <v>393</v>
      </c>
      <c r="C127" s="67">
        <v>95</v>
      </c>
      <c r="D127" s="66"/>
      <c r="E127" s="273"/>
      <c r="F127" s="273"/>
      <c r="G127" s="273"/>
      <c r="H127" s="248"/>
      <c r="I127" s="248"/>
      <c r="J127" s="324"/>
    </row>
    <row r="128" spans="1:10" s="60" customFormat="1">
      <c r="A128" s="244"/>
      <c r="B128" s="67" t="s">
        <v>394</v>
      </c>
      <c r="C128" s="67">
        <v>91.5</v>
      </c>
      <c r="D128" s="66"/>
      <c r="E128" s="273"/>
      <c r="F128" s="273"/>
      <c r="G128" s="273"/>
      <c r="H128" s="248"/>
      <c r="I128" s="248"/>
      <c r="J128" s="324"/>
    </row>
    <row r="129" spans="1:10" s="60" customFormat="1">
      <c r="A129" s="244"/>
      <c r="B129" s="67" t="s">
        <v>395</v>
      </c>
      <c r="C129" s="67">
        <v>94.5</v>
      </c>
      <c r="D129" s="66"/>
      <c r="E129" s="273"/>
      <c r="F129" s="273"/>
      <c r="G129" s="273"/>
      <c r="H129" s="248"/>
      <c r="I129" s="248"/>
      <c r="J129" s="324"/>
    </row>
    <row r="130" spans="1:10" s="60" customFormat="1">
      <c r="A130" s="244"/>
      <c r="B130" s="67" t="s">
        <v>396</v>
      </c>
      <c r="C130" s="67">
        <v>93</v>
      </c>
      <c r="D130" s="66"/>
      <c r="E130" s="273"/>
      <c r="F130" s="273"/>
      <c r="G130" s="273"/>
      <c r="H130" s="248"/>
      <c r="I130" s="248"/>
      <c r="J130" s="324"/>
    </row>
    <row r="131" spans="1:10" s="60" customFormat="1">
      <c r="A131" s="244"/>
      <c r="B131" s="67" t="s">
        <v>397</v>
      </c>
      <c r="C131" s="67">
        <v>95</v>
      </c>
      <c r="D131" s="66"/>
      <c r="E131" s="273"/>
      <c r="F131" s="273"/>
      <c r="G131" s="273"/>
      <c r="H131" s="248"/>
      <c r="I131" s="248"/>
      <c r="J131" s="324"/>
    </row>
    <row r="132" spans="1:10" s="60" customFormat="1">
      <c r="A132" s="244"/>
      <c r="B132" s="67" t="s">
        <v>398</v>
      </c>
      <c r="C132" s="67">
        <v>95</v>
      </c>
      <c r="D132" s="66"/>
      <c r="E132" s="274"/>
      <c r="F132" s="274"/>
      <c r="G132" s="274"/>
      <c r="H132" s="249"/>
      <c r="I132" s="249"/>
      <c r="J132" s="324"/>
    </row>
    <row r="133" spans="1:10" s="60" customFormat="1">
      <c r="A133" s="253" t="s">
        <v>29</v>
      </c>
      <c r="B133" s="67" t="s">
        <v>399</v>
      </c>
      <c r="C133" s="67">
        <v>94.5</v>
      </c>
      <c r="D133" s="66"/>
      <c r="E133" s="272">
        <v>12</v>
      </c>
      <c r="F133" s="272">
        <v>10</v>
      </c>
      <c r="G133" s="272">
        <v>0</v>
      </c>
      <c r="H133" s="247">
        <f>F133/E133</f>
        <v>0.83333333333333337</v>
      </c>
      <c r="I133" s="247">
        <f>G133/E133</f>
        <v>0</v>
      </c>
      <c r="J133" s="275">
        <f>H133*60+40</f>
        <v>90</v>
      </c>
    </row>
    <row r="134" spans="1:10" s="60" customFormat="1">
      <c r="A134" s="253"/>
      <c r="B134" s="67" t="s">
        <v>400</v>
      </c>
      <c r="C134" s="67">
        <v>94.5</v>
      </c>
      <c r="D134" s="66"/>
      <c r="E134" s="273"/>
      <c r="F134" s="273"/>
      <c r="G134" s="273"/>
      <c r="H134" s="248"/>
      <c r="I134" s="248"/>
      <c r="J134" s="322"/>
    </row>
    <row r="135" spans="1:10" s="60" customFormat="1">
      <c r="A135" s="253"/>
      <c r="B135" s="67" t="s">
        <v>401</v>
      </c>
      <c r="C135" s="67">
        <v>95</v>
      </c>
      <c r="D135" s="66"/>
      <c r="E135" s="273"/>
      <c r="F135" s="273"/>
      <c r="G135" s="273"/>
      <c r="H135" s="248"/>
      <c r="I135" s="248"/>
      <c r="J135" s="322"/>
    </row>
    <row r="136" spans="1:10" s="60" customFormat="1">
      <c r="A136" s="253"/>
      <c r="B136" s="67" t="s">
        <v>402</v>
      </c>
      <c r="C136" s="67">
        <v>92.5</v>
      </c>
      <c r="D136" s="66"/>
      <c r="E136" s="273"/>
      <c r="F136" s="273"/>
      <c r="G136" s="273"/>
      <c r="H136" s="248"/>
      <c r="I136" s="248"/>
      <c r="J136" s="322"/>
    </row>
    <row r="137" spans="1:10" s="60" customFormat="1">
      <c r="A137" s="253"/>
      <c r="B137" s="67" t="s">
        <v>403</v>
      </c>
      <c r="C137" s="67">
        <v>94.5</v>
      </c>
      <c r="D137" s="66"/>
      <c r="E137" s="273"/>
      <c r="F137" s="273"/>
      <c r="G137" s="273"/>
      <c r="H137" s="248"/>
      <c r="I137" s="248"/>
      <c r="J137" s="322"/>
    </row>
    <row r="138" spans="1:10" s="60" customFormat="1">
      <c r="A138" s="253"/>
      <c r="B138" s="67" t="s">
        <v>404</v>
      </c>
      <c r="C138" s="67">
        <v>92.5</v>
      </c>
      <c r="D138" s="66"/>
      <c r="E138" s="273"/>
      <c r="F138" s="273"/>
      <c r="G138" s="273"/>
      <c r="H138" s="248"/>
      <c r="I138" s="248"/>
      <c r="J138" s="322"/>
    </row>
    <row r="139" spans="1:10" s="60" customFormat="1">
      <c r="A139" s="253"/>
      <c r="B139" s="67" t="s">
        <v>405</v>
      </c>
      <c r="C139" s="67">
        <v>96</v>
      </c>
      <c r="D139" s="66"/>
      <c r="E139" s="273"/>
      <c r="F139" s="273"/>
      <c r="G139" s="273"/>
      <c r="H139" s="248"/>
      <c r="I139" s="248"/>
      <c r="J139" s="322"/>
    </row>
    <row r="140" spans="1:10" s="60" customFormat="1">
      <c r="A140" s="253"/>
      <c r="B140" s="67" t="s">
        <v>406</v>
      </c>
      <c r="C140" s="67">
        <v>95.5</v>
      </c>
      <c r="D140" s="66"/>
      <c r="E140" s="273"/>
      <c r="F140" s="273"/>
      <c r="G140" s="273"/>
      <c r="H140" s="248"/>
      <c r="I140" s="248"/>
      <c r="J140" s="322"/>
    </row>
    <row r="141" spans="1:10" s="60" customFormat="1">
      <c r="A141" s="253"/>
      <c r="B141" s="67" t="s">
        <v>407</v>
      </c>
      <c r="C141" s="67">
        <v>96.5</v>
      </c>
      <c r="D141" s="66"/>
      <c r="E141" s="273"/>
      <c r="F141" s="273"/>
      <c r="G141" s="273"/>
      <c r="H141" s="248"/>
      <c r="I141" s="248"/>
      <c r="J141" s="322"/>
    </row>
    <row r="142" spans="1:10" s="60" customFormat="1">
      <c r="A142" s="253"/>
      <c r="B142" s="67" t="s">
        <v>408</v>
      </c>
      <c r="C142" s="67">
        <v>96</v>
      </c>
      <c r="D142" s="66"/>
      <c r="E142" s="273"/>
      <c r="F142" s="273"/>
      <c r="G142" s="273"/>
      <c r="H142" s="248"/>
      <c r="I142" s="248"/>
      <c r="J142" s="322"/>
    </row>
    <row r="143" spans="1:10" s="60" customFormat="1">
      <c r="A143" s="253"/>
      <c r="B143" s="67" t="s">
        <v>409</v>
      </c>
      <c r="C143" s="67">
        <v>95</v>
      </c>
      <c r="D143" s="66"/>
      <c r="E143" s="273"/>
      <c r="F143" s="273"/>
      <c r="G143" s="273"/>
      <c r="H143" s="248"/>
      <c r="I143" s="248"/>
      <c r="J143" s="322"/>
    </row>
    <row r="144" spans="1:10" s="60" customFormat="1">
      <c r="A144" s="253"/>
      <c r="B144" s="67" t="s">
        <v>410</v>
      </c>
      <c r="C144" s="67">
        <v>96</v>
      </c>
      <c r="D144" s="66"/>
      <c r="E144" s="274"/>
      <c r="F144" s="274"/>
      <c r="G144" s="274"/>
      <c r="H144" s="249"/>
      <c r="I144" s="249"/>
      <c r="J144" s="323"/>
    </row>
    <row r="145" spans="1:10" s="60" customFormat="1">
      <c r="A145" s="253" t="s">
        <v>30</v>
      </c>
      <c r="B145" s="68" t="s">
        <v>411</v>
      </c>
      <c r="C145" s="67">
        <v>97</v>
      </c>
      <c r="D145" s="66"/>
      <c r="E145" s="272">
        <v>13</v>
      </c>
      <c r="F145" s="272">
        <v>12</v>
      </c>
      <c r="G145" s="272">
        <v>0</v>
      </c>
      <c r="H145" s="247">
        <f>F145/E145</f>
        <v>0.92307692307692313</v>
      </c>
      <c r="I145" s="247">
        <f>G145/E145</f>
        <v>0</v>
      </c>
      <c r="J145" s="275">
        <f>H145*60+40</f>
        <v>95.384615384615387</v>
      </c>
    </row>
    <row r="146" spans="1:10" s="60" customFormat="1">
      <c r="A146" s="253"/>
      <c r="B146" s="68" t="s">
        <v>337</v>
      </c>
      <c r="C146" s="67">
        <v>96</v>
      </c>
      <c r="D146" s="66"/>
      <c r="E146" s="273"/>
      <c r="F146" s="273"/>
      <c r="G146" s="273"/>
      <c r="H146" s="248"/>
      <c r="I146" s="248"/>
      <c r="J146" s="322"/>
    </row>
    <row r="147" spans="1:10" s="60" customFormat="1">
      <c r="A147" s="253"/>
      <c r="B147" s="68" t="s">
        <v>412</v>
      </c>
      <c r="C147" s="67">
        <v>98</v>
      </c>
      <c r="D147" s="66"/>
      <c r="E147" s="273"/>
      <c r="F147" s="273"/>
      <c r="G147" s="273"/>
      <c r="H147" s="248"/>
      <c r="I147" s="248"/>
      <c r="J147" s="322"/>
    </row>
    <row r="148" spans="1:10" s="60" customFormat="1">
      <c r="A148" s="253"/>
      <c r="B148" s="68" t="s">
        <v>413</v>
      </c>
      <c r="C148" s="67">
        <v>98</v>
      </c>
      <c r="D148" s="66"/>
      <c r="E148" s="273"/>
      <c r="F148" s="273"/>
      <c r="G148" s="273"/>
      <c r="H148" s="248"/>
      <c r="I148" s="248"/>
      <c r="J148" s="322"/>
    </row>
    <row r="149" spans="1:10" s="60" customFormat="1">
      <c r="A149" s="253"/>
      <c r="B149" s="68" t="s">
        <v>414</v>
      </c>
      <c r="C149" s="67">
        <v>96</v>
      </c>
      <c r="D149" s="66"/>
      <c r="E149" s="273"/>
      <c r="F149" s="273"/>
      <c r="G149" s="273"/>
      <c r="H149" s="248"/>
      <c r="I149" s="248"/>
      <c r="J149" s="322"/>
    </row>
    <row r="150" spans="1:10" s="60" customFormat="1">
      <c r="A150" s="253"/>
      <c r="B150" s="68" t="s">
        <v>415</v>
      </c>
      <c r="C150" s="67">
        <v>96</v>
      </c>
      <c r="D150" s="66"/>
      <c r="E150" s="273"/>
      <c r="F150" s="273"/>
      <c r="G150" s="273"/>
      <c r="H150" s="248"/>
      <c r="I150" s="248"/>
      <c r="J150" s="322"/>
    </row>
    <row r="151" spans="1:10" s="60" customFormat="1">
      <c r="A151" s="253"/>
      <c r="B151" s="68" t="s">
        <v>416</v>
      </c>
      <c r="C151" s="67">
        <v>96</v>
      </c>
      <c r="D151" s="66"/>
      <c r="E151" s="273"/>
      <c r="F151" s="273"/>
      <c r="G151" s="273"/>
      <c r="H151" s="248"/>
      <c r="I151" s="248"/>
      <c r="J151" s="322"/>
    </row>
    <row r="152" spans="1:10" s="60" customFormat="1">
      <c r="A152" s="253"/>
      <c r="B152" s="68" t="s">
        <v>417</v>
      </c>
      <c r="C152" s="67">
        <v>97</v>
      </c>
      <c r="D152" s="66"/>
      <c r="E152" s="273"/>
      <c r="F152" s="273"/>
      <c r="G152" s="273"/>
      <c r="H152" s="248"/>
      <c r="I152" s="248"/>
      <c r="J152" s="322"/>
    </row>
    <row r="153" spans="1:10" s="60" customFormat="1">
      <c r="A153" s="253"/>
      <c r="B153" s="68" t="s">
        <v>418</v>
      </c>
      <c r="C153" s="67">
        <v>97</v>
      </c>
      <c r="D153" s="66"/>
      <c r="E153" s="273"/>
      <c r="F153" s="273"/>
      <c r="G153" s="273"/>
      <c r="H153" s="248"/>
      <c r="I153" s="248"/>
      <c r="J153" s="322"/>
    </row>
    <row r="154" spans="1:10" s="60" customFormat="1">
      <c r="A154" s="253"/>
      <c r="B154" s="68" t="s">
        <v>338</v>
      </c>
      <c r="C154" s="67">
        <v>98</v>
      </c>
      <c r="D154" s="66"/>
      <c r="E154" s="273"/>
      <c r="F154" s="273"/>
      <c r="G154" s="273"/>
      <c r="H154" s="248"/>
      <c r="I154" s="248"/>
      <c r="J154" s="322"/>
    </row>
    <row r="155" spans="1:10" s="60" customFormat="1">
      <c r="A155" s="253"/>
      <c r="B155" s="68" t="s">
        <v>419</v>
      </c>
      <c r="C155" s="67">
        <v>96</v>
      </c>
      <c r="D155" s="66"/>
      <c r="E155" s="273"/>
      <c r="F155" s="273"/>
      <c r="G155" s="273"/>
      <c r="H155" s="248"/>
      <c r="I155" s="248"/>
      <c r="J155" s="322"/>
    </row>
    <row r="156" spans="1:10" s="60" customFormat="1">
      <c r="A156" s="253"/>
      <c r="B156" s="68" t="s">
        <v>420</v>
      </c>
      <c r="C156" s="67">
        <v>94.6</v>
      </c>
      <c r="D156" s="73"/>
      <c r="E156" s="273"/>
      <c r="F156" s="273"/>
      <c r="G156" s="273"/>
      <c r="H156" s="248"/>
      <c r="I156" s="248"/>
      <c r="J156" s="322"/>
    </row>
    <row r="157" spans="1:10" s="60" customFormat="1">
      <c r="A157" s="253"/>
      <c r="B157" s="68" t="s">
        <v>421</v>
      </c>
      <c r="C157" s="67">
        <v>92</v>
      </c>
      <c r="D157" s="73"/>
      <c r="E157" s="274"/>
      <c r="F157" s="274"/>
      <c r="G157" s="274"/>
      <c r="H157" s="249"/>
      <c r="I157" s="249"/>
      <c r="J157" s="323"/>
    </row>
    <row r="158" spans="1:10" s="60" customFormat="1">
      <c r="A158" s="254" t="s">
        <v>31</v>
      </c>
      <c r="B158" s="68" t="s">
        <v>422</v>
      </c>
      <c r="C158" s="67">
        <v>96</v>
      </c>
      <c r="D158" s="73"/>
      <c r="E158" s="272">
        <v>12</v>
      </c>
      <c r="F158" s="272">
        <v>8</v>
      </c>
      <c r="G158" s="272">
        <v>0</v>
      </c>
      <c r="H158" s="247">
        <f>F158/E158</f>
        <v>0.66666666666666663</v>
      </c>
      <c r="I158" s="247">
        <f>G158/E158</f>
        <v>0</v>
      </c>
      <c r="J158" s="275">
        <f>H158*60+40</f>
        <v>80</v>
      </c>
    </row>
    <row r="159" spans="1:10" s="60" customFormat="1">
      <c r="A159" s="254"/>
      <c r="B159" s="68" t="s">
        <v>423</v>
      </c>
      <c r="C159" s="67">
        <v>97.5</v>
      </c>
      <c r="D159" s="73"/>
      <c r="E159" s="273"/>
      <c r="F159" s="273"/>
      <c r="G159" s="273"/>
      <c r="H159" s="248"/>
      <c r="I159" s="248"/>
      <c r="J159" s="322"/>
    </row>
    <row r="160" spans="1:10" s="60" customFormat="1">
      <c r="A160" s="254"/>
      <c r="B160" s="68" t="s">
        <v>424</v>
      </c>
      <c r="C160" s="67">
        <v>98</v>
      </c>
      <c r="D160" s="73"/>
      <c r="E160" s="273"/>
      <c r="F160" s="273"/>
      <c r="G160" s="273"/>
      <c r="H160" s="248"/>
      <c r="I160" s="248"/>
      <c r="J160" s="322"/>
    </row>
    <row r="161" spans="1:10" s="60" customFormat="1">
      <c r="A161" s="254"/>
      <c r="B161" s="68" t="s">
        <v>425</v>
      </c>
      <c r="C161" s="67">
        <v>91</v>
      </c>
      <c r="D161" s="73"/>
      <c r="E161" s="273"/>
      <c r="F161" s="273"/>
      <c r="G161" s="273"/>
      <c r="H161" s="248"/>
      <c r="I161" s="248"/>
      <c r="J161" s="322"/>
    </row>
    <row r="162" spans="1:10" s="60" customFormat="1">
      <c r="A162" s="254"/>
      <c r="B162" s="68" t="s">
        <v>290</v>
      </c>
      <c r="C162" s="67">
        <v>93.5</v>
      </c>
      <c r="D162" s="73"/>
      <c r="E162" s="273"/>
      <c r="F162" s="273"/>
      <c r="G162" s="273"/>
      <c r="H162" s="248"/>
      <c r="I162" s="248"/>
      <c r="J162" s="322"/>
    </row>
    <row r="163" spans="1:10" s="60" customFormat="1">
      <c r="A163" s="254"/>
      <c r="B163" s="68" t="s">
        <v>426</v>
      </c>
      <c r="C163" s="67">
        <v>95</v>
      </c>
      <c r="D163" s="73"/>
      <c r="E163" s="273"/>
      <c r="F163" s="273"/>
      <c r="G163" s="273"/>
      <c r="H163" s="248"/>
      <c r="I163" s="248"/>
      <c r="J163" s="322"/>
    </row>
    <row r="164" spans="1:10" s="60" customFormat="1">
      <c r="A164" s="254"/>
      <c r="B164" s="68" t="s">
        <v>427</v>
      </c>
      <c r="C164" s="67">
        <v>94.5</v>
      </c>
      <c r="D164" s="73"/>
      <c r="E164" s="273"/>
      <c r="F164" s="273"/>
      <c r="G164" s="273"/>
      <c r="H164" s="248"/>
      <c r="I164" s="248"/>
      <c r="J164" s="322"/>
    </row>
    <row r="165" spans="1:10" s="60" customFormat="1">
      <c r="A165" s="254"/>
      <c r="B165" s="68" t="s">
        <v>428</v>
      </c>
      <c r="C165" s="67">
        <v>94</v>
      </c>
      <c r="D165" s="73"/>
      <c r="E165" s="273"/>
      <c r="F165" s="273"/>
      <c r="G165" s="273"/>
      <c r="H165" s="248"/>
      <c r="I165" s="248"/>
      <c r="J165" s="322"/>
    </row>
    <row r="166" spans="1:10" s="60" customFormat="1">
      <c r="A166" s="254"/>
      <c r="B166" s="68" t="s">
        <v>429</v>
      </c>
      <c r="C166" s="67">
        <v>96</v>
      </c>
      <c r="D166" s="73"/>
      <c r="E166" s="273"/>
      <c r="F166" s="273"/>
      <c r="G166" s="273"/>
      <c r="H166" s="248"/>
      <c r="I166" s="248"/>
      <c r="J166" s="322"/>
    </row>
    <row r="167" spans="1:10" s="60" customFormat="1">
      <c r="A167" s="254"/>
      <c r="B167" s="68" t="s">
        <v>430</v>
      </c>
      <c r="C167" s="67">
        <v>93</v>
      </c>
      <c r="D167" s="73"/>
      <c r="E167" s="273"/>
      <c r="F167" s="273"/>
      <c r="G167" s="273"/>
      <c r="H167" s="248"/>
      <c r="I167" s="248"/>
      <c r="J167" s="322"/>
    </row>
    <row r="168" spans="1:10" s="60" customFormat="1">
      <c r="A168" s="254"/>
      <c r="B168" s="68" t="s">
        <v>431</v>
      </c>
      <c r="C168" s="67">
        <v>95</v>
      </c>
      <c r="D168" s="73"/>
      <c r="E168" s="273"/>
      <c r="F168" s="273"/>
      <c r="G168" s="273"/>
      <c r="H168" s="248"/>
      <c r="I168" s="248"/>
      <c r="J168" s="322"/>
    </row>
    <row r="169" spans="1:10" s="60" customFormat="1">
      <c r="A169" s="254"/>
      <c r="B169" s="68" t="s">
        <v>432</v>
      </c>
      <c r="C169" s="67">
        <v>94.5</v>
      </c>
      <c r="D169" s="73"/>
      <c r="E169" s="274"/>
      <c r="F169" s="274"/>
      <c r="G169" s="274"/>
      <c r="H169" s="249"/>
      <c r="I169" s="249"/>
      <c r="J169" s="322"/>
    </row>
    <row r="170" spans="1:10" s="60" customFormat="1">
      <c r="A170" s="255" t="s">
        <v>32</v>
      </c>
      <c r="B170" s="68" t="s">
        <v>433</v>
      </c>
      <c r="C170" s="67">
        <v>96</v>
      </c>
      <c r="D170" s="73"/>
      <c r="E170" s="272">
        <v>13</v>
      </c>
      <c r="F170" s="272">
        <v>12</v>
      </c>
      <c r="G170" s="272">
        <v>0</v>
      </c>
      <c r="H170" s="247">
        <f>F170/E170</f>
        <v>0.92307692307692313</v>
      </c>
      <c r="I170" s="247">
        <f>G170/E170</f>
        <v>0</v>
      </c>
      <c r="J170" s="275">
        <f>H170*60+40</f>
        <v>95.384615384615387</v>
      </c>
    </row>
    <row r="171" spans="1:10" s="60" customFormat="1">
      <c r="A171" s="255"/>
      <c r="B171" s="68" t="s">
        <v>434</v>
      </c>
      <c r="C171" s="67">
        <v>96</v>
      </c>
      <c r="D171" s="73"/>
      <c r="E171" s="273"/>
      <c r="F171" s="273"/>
      <c r="G171" s="273"/>
      <c r="H171" s="248"/>
      <c r="I171" s="248"/>
      <c r="J171" s="322"/>
    </row>
    <row r="172" spans="1:10" s="60" customFormat="1">
      <c r="A172" s="255"/>
      <c r="B172" s="68" t="s">
        <v>435</v>
      </c>
      <c r="C172" s="67">
        <v>98</v>
      </c>
      <c r="D172" s="73"/>
      <c r="E172" s="273"/>
      <c r="F172" s="273"/>
      <c r="G172" s="273"/>
      <c r="H172" s="248"/>
      <c r="I172" s="248"/>
      <c r="J172" s="322"/>
    </row>
    <row r="173" spans="1:10" s="60" customFormat="1">
      <c r="A173" s="255"/>
      <c r="B173" s="68" t="s">
        <v>436</v>
      </c>
      <c r="C173" s="67">
        <v>96</v>
      </c>
      <c r="D173" s="73"/>
      <c r="E173" s="273"/>
      <c r="F173" s="273"/>
      <c r="G173" s="273"/>
      <c r="H173" s="248"/>
      <c r="I173" s="248"/>
      <c r="J173" s="322"/>
    </row>
    <row r="174" spans="1:10" s="60" customFormat="1">
      <c r="A174" s="255"/>
      <c r="B174" s="68" t="s">
        <v>437</v>
      </c>
      <c r="C174" s="67">
        <v>94.5</v>
      </c>
      <c r="D174" s="73"/>
      <c r="E174" s="273"/>
      <c r="F174" s="273"/>
      <c r="G174" s="273"/>
      <c r="H174" s="248"/>
      <c r="I174" s="248"/>
      <c r="J174" s="322"/>
    </row>
    <row r="175" spans="1:10" s="60" customFormat="1">
      <c r="A175" s="255"/>
      <c r="B175" s="68" t="s">
        <v>438</v>
      </c>
      <c r="C175" s="67">
        <v>96.3</v>
      </c>
      <c r="D175" s="73"/>
      <c r="E175" s="273"/>
      <c r="F175" s="273"/>
      <c r="G175" s="273"/>
      <c r="H175" s="248"/>
      <c r="I175" s="248"/>
      <c r="J175" s="322"/>
    </row>
    <row r="176" spans="1:10" s="60" customFormat="1">
      <c r="A176" s="255"/>
      <c r="B176" s="68" t="s">
        <v>439</v>
      </c>
      <c r="C176" s="67">
        <v>94.6</v>
      </c>
      <c r="D176" s="73"/>
      <c r="E176" s="273"/>
      <c r="F176" s="273"/>
      <c r="G176" s="273"/>
      <c r="H176" s="248"/>
      <c r="I176" s="248"/>
      <c r="J176" s="322"/>
    </row>
    <row r="177" spans="1:10" s="60" customFormat="1">
      <c r="A177" s="255"/>
      <c r="B177" s="68" t="s">
        <v>440</v>
      </c>
      <c r="C177" s="67">
        <v>95</v>
      </c>
      <c r="D177" s="73"/>
      <c r="E177" s="273"/>
      <c r="F177" s="273"/>
      <c r="G177" s="273"/>
      <c r="H177" s="248"/>
      <c r="I177" s="248"/>
      <c r="J177" s="322"/>
    </row>
    <row r="178" spans="1:10" s="60" customFormat="1">
      <c r="A178" s="255"/>
      <c r="B178" s="68" t="s">
        <v>441</v>
      </c>
      <c r="C178" s="67">
        <v>94.6</v>
      </c>
      <c r="D178" s="73"/>
      <c r="E178" s="273"/>
      <c r="F178" s="273"/>
      <c r="G178" s="273"/>
      <c r="H178" s="248"/>
      <c r="I178" s="248"/>
      <c r="J178" s="322"/>
    </row>
    <row r="179" spans="1:10" s="60" customFormat="1">
      <c r="A179" s="255"/>
      <c r="B179" s="68" t="s">
        <v>442</v>
      </c>
      <c r="C179" s="67">
        <v>95.6</v>
      </c>
      <c r="D179" s="73"/>
      <c r="E179" s="273"/>
      <c r="F179" s="273"/>
      <c r="G179" s="273"/>
      <c r="H179" s="248"/>
      <c r="I179" s="248"/>
      <c r="J179" s="322"/>
    </row>
    <row r="180" spans="1:10" s="60" customFormat="1">
      <c r="A180" s="255"/>
      <c r="B180" s="68" t="s">
        <v>443</v>
      </c>
      <c r="C180" s="67">
        <v>89.6</v>
      </c>
      <c r="D180" s="73"/>
      <c r="E180" s="273"/>
      <c r="F180" s="273"/>
      <c r="G180" s="273"/>
      <c r="H180" s="248"/>
      <c r="I180" s="248"/>
      <c r="J180" s="322"/>
    </row>
    <row r="181" spans="1:10" s="60" customFormat="1">
      <c r="A181" s="255"/>
      <c r="B181" s="68" t="s">
        <v>397</v>
      </c>
      <c r="C181" s="67">
        <v>95.3</v>
      </c>
      <c r="D181" s="73"/>
      <c r="E181" s="273"/>
      <c r="F181" s="273"/>
      <c r="G181" s="273"/>
      <c r="H181" s="248"/>
      <c r="I181" s="248"/>
      <c r="J181" s="322"/>
    </row>
    <row r="182" spans="1:10" s="60" customFormat="1">
      <c r="A182" s="255"/>
      <c r="B182" s="68" t="s">
        <v>398</v>
      </c>
      <c r="C182" s="74">
        <v>95</v>
      </c>
      <c r="D182" s="73"/>
      <c r="E182" s="273"/>
      <c r="F182" s="273"/>
      <c r="G182" s="273"/>
      <c r="H182" s="248"/>
      <c r="I182" s="248"/>
      <c r="J182" s="322"/>
    </row>
    <row r="183" spans="1:10" s="60" customFormat="1">
      <c r="A183" s="250" t="s">
        <v>33</v>
      </c>
      <c r="B183" s="68" t="s">
        <v>367</v>
      </c>
      <c r="C183" s="67">
        <v>92.5</v>
      </c>
      <c r="D183" s="66"/>
      <c r="E183" s="272">
        <v>8</v>
      </c>
      <c r="F183" s="272">
        <v>1</v>
      </c>
      <c r="G183" s="272">
        <v>0</v>
      </c>
      <c r="H183" s="247">
        <f>F183/E183</f>
        <v>0.125</v>
      </c>
      <c r="I183" s="247">
        <f>G183/E183</f>
        <v>0</v>
      </c>
      <c r="J183" s="275">
        <f>H183*60+40</f>
        <v>47.5</v>
      </c>
    </row>
    <row r="184" spans="1:10" s="60" customFormat="1">
      <c r="A184" s="250"/>
      <c r="B184" s="68" t="s">
        <v>444</v>
      </c>
      <c r="C184" s="67">
        <v>95.5</v>
      </c>
      <c r="D184" s="66"/>
      <c r="E184" s="273"/>
      <c r="F184" s="273"/>
      <c r="G184" s="273"/>
      <c r="H184" s="248"/>
      <c r="I184" s="248"/>
      <c r="J184" s="322"/>
    </row>
    <row r="185" spans="1:10" s="60" customFormat="1">
      <c r="A185" s="250"/>
      <c r="B185" s="68" t="s">
        <v>445</v>
      </c>
      <c r="C185" s="67">
        <v>94.3</v>
      </c>
      <c r="D185" s="66"/>
      <c r="E185" s="273"/>
      <c r="F185" s="273"/>
      <c r="G185" s="273"/>
      <c r="H185" s="248"/>
      <c r="I185" s="248"/>
      <c r="J185" s="322"/>
    </row>
    <row r="186" spans="1:10" s="60" customFormat="1">
      <c r="A186" s="250"/>
      <c r="B186" s="68" t="s">
        <v>446</v>
      </c>
      <c r="C186" s="67">
        <v>93.6</v>
      </c>
      <c r="D186" s="66"/>
      <c r="E186" s="273"/>
      <c r="F186" s="273"/>
      <c r="G186" s="273"/>
      <c r="H186" s="248"/>
      <c r="I186" s="248"/>
      <c r="J186" s="322"/>
    </row>
    <row r="187" spans="1:10" s="60" customFormat="1">
      <c r="A187" s="250"/>
      <c r="B187" s="68" t="s">
        <v>447</v>
      </c>
      <c r="C187" s="67">
        <v>92</v>
      </c>
      <c r="D187" s="66"/>
      <c r="E187" s="273"/>
      <c r="F187" s="273"/>
      <c r="G187" s="273"/>
      <c r="H187" s="248"/>
      <c r="I187" s="248"/>
      <c r="J187" s="322"/>
    </row>
    <row r="188" spans="1:10" s="60" customFormat="1">
      <c r="A188" s="250"/>
      <c r="B188" s="68" t="s">
        <v>448</v>
      </c>
      <c r="C188" s="67">
        <v>88.3</v>
      </c>
      <c r="D188" s="66"/>
      <c r="E188" s="273"/>
      <c r="F188" s="273"/>
      <c r="G188" s="273"/>
      <c r="H188" s="248"/>
      <c r="I188" s="248"/>
      <c r="J188" s="322"/>
    </row>
    <row r="189" spans="1:10" s="60" customFormat="1">
      <c r="A189" s="250"/>
      <c r="B189" s="68" t="s">
        <v>449</v>
      </c>
      <c r="C189" s="67">
        <v>93.6</v>
      </c>
      <c r="D189" s="66"/>
      <c r="E189" s="273"/>
      <c r="F189" s="273"/>
      <c r="G189" s="273"/>
      <c r="H189" s="248"/>
      <c r="I189" s="248"/>
      <c r="J189" s="322"/>
    </row>
    <row r="190" spans="1:10" s="60" customFormat="1">
      <c r="A190" s="250"/>
      <c r="B190" s="68" t="s">
        <v>450</v>
      </c>
      <c r="C190" s="67">
        <v>91.5</v>
      </c>
      <c r="D190" s="66"/>
      <c r="E190" s="274"/>
      <c r="F190" s="274"/>
      <c r="G190" s="274"/>
      <c r="H190" s="249"/>
      <c r="I190" s="249"/>
      <c r="J190" s="322"/>
    </row>
    <row r="191" spans="1:10" s="60" customFormat="1">
      <c r="A191" s="253" t="s">
        <v>34</v>
      </c>
      <c r="B191" s="68" t="s">
        <v>291</v>
      </c>
      <c r="C191" s="67">
        <v>97.5</v>
      </c>
      <c r="D191" s="66"/>
      <c r="E191" s="272">
        <v>12</v>
      </c>
      <c r="F191" s="272">
        <v>4</v>
      </c>
      <c r="G191" s="272">
        <v>0</v>
      </c>
      <c r="H191" s="303">
        <f>F191/E191</f>
        <v>0.33333333333333331</v>
      </c>
      <c r="I191" s="247">
        <f>G191/E191</f>
        <v>0</v>
      </c>
      <c r="J191" s="275">
        <f>H191*60+40</f>
        <v>60</v>
      </c>
    </row>
    <row r="192" spans="1:10" s="60" customFormat="1">
      <c r="A192" s="253"/>
      <c r="B192" s="68" t="s">
        <v>451</v>
      </c>
      <c r="C192" s="67">
        <v>90</v>
      </c>
      <c r="D192" s="66"/>
      <c r="E192" s="273"/>
      <c r="F192" s="273"/>
      <c r="G192" s="273"/>
      <c r="H192" s="304"/>
      <c r="I192" s="248"/>
      <c r="J192" s="322"/>
    </row>
    <row r="193" spans="1:10" s="60" customFormat="1">
      <c r="A193" s="253"/>
      <c r="B193" s="68" t="s">
        <v>452</v>
      </c>
      <c r="C193" s="67">
        <v>93.5</v>
      </c>
      <c r="D193" s="66"/>
      <c r="E193" s="273"/>
      <c r="F193" s="273"/>
      <c r="G193" s="273"/>
      <c r="H193" s="304"/>
      <c r="I193" s="248"/>
      <c r="J193" s="322"/>
    </row>
    <row r="194" spans="1:10" s="60" customFormat="1">
      <c r="A194" s="253"/>
      <c r="B194" s="68" t="s">
        <v>453</v>
      </c>
      <c r="C194" s="67">
        <v>89</v>
      </c>
      <c r="D194" s="66"/>
      <c r="E194" s="273"/>
      <c r="F194" s="273"/>
      <c r="G194" s="273"/>
      <c r="H194" s="304"/>
      <c r="I194" s="248"/>
      <c r="J194" s="322"/>
    </row>
    <row r="195" spans="1:10" s="60" customFormat="1">
      <c r="A195" s="253"/>
      <c r="B195" s="68" t="s">
        <v>454</v>
      </c>
      <c r="C195" s="67">
        <v>96.5</v>
      </c>
      <c r="D195" s="66"/>
      <c r="E195" s="273"/>
      <c r="F195" s="273"/>
      <c r="G195" s="273"/>
      <c r="H195" s="304"/>
      <c r="I195" s="248"/>
      <c r="J195" s="322"/>
    </row>
    <row r="196" spans="1:10" s="60" customFormat="1">
      <c r="A196" s="253"/>
      <c r="B196" s="68" t="s">
        <v>455</v>
      </c>
      <c r="C196" s="67">
        <v>94</v>
      </c>
      <c r="D196" s="66"/>
      <c r="E196" s="273"/>
      <c r="F196" s="273"/>
      <c r="G196" s="273"/>
      <c r="H196" s="304"/>
      <c r="I196" s="248"/>
      <c r="J196" s="322"/>
    </row>
    <row r="197" spans="1:10" s="60" customFormat="1">
      <c r="A197" s="253"/>
      <c r="B197" s="68" t="s">
        <v>456</v>
      </c>
      <c r="C197" s="67">
        <v>91.5</v>
      </c>
      <c r="D197" s="66"/>
      <c r="E197" s="273"/>
      <c r="F197" s="273"/>
      <c r="G197" s="273"/>
      <c r="H197" s="304"/>
      <c r="I197" s="248"/>
      <c r="J197" s="322"/>
    </row>
    <row r="198" spans="1:10" s="60" customFormat="1">
      <c r="A198" s="253"/>
      <c r="B198" s="68" t="s">
        <v>457</v>
      </c>
      <c r="C198" s="67">
        <v>95</v>
      </c>
      <c r="D198" s="66"/>
      <c r="E198" s="273"/>
      <c r="F198" s="273"/>
      <c r="G198" s="273"/>
      <c r="H198" s="304"/>
      <c r="I198" s="248"/>
      <c r="J198" s="322"/>
    </row>
    <row r="199" spans="1:10" s="60" customFormat="1">
      <c r="A199" s="253"/>
      <c r="B199" s="68" t="s">
        <v>458</v>
      </c>
      <c r="C199" s="67">
        <v>89.5</v>
      </c>
      <c r="D199" s="66"/>
      <c r="E199" s="273"/>
      <c r="F199" s="273"/>
      <c r="G199" s="273"/>
      <c r="H199" s="304"/>
      <c r="I199" s="248"/>
      <c r="J199" s="322"/>
    </row>
    <row r="200" spans="1:10" s="60" customFormat="1">
      <c r="A200" s="253"/>
      <c r="B200" s="68" t="s">
        <v>459</v>
      </c>
      <c r="C200" s="67">
        <v>98</v>
      </c>
      <c r="D200" s="66"/>
      <c r="E200" s="273"/>
      <c r="F200" s="273"/>
      <c r="G200" s="273"/>
      <c r="H200" s="304"/>
      <c r="I200" s="248"/>
      <c r="J200" s="322"/>
    </row>
    <row r="201" spans="1:10" s="60" customFormat="1">
      <c r="A201" s="253"/>
      <c r="B201" s="68" t="s">
        <v>460</v>
      </c>
      <c r="C201" s="67">
        <v>92</v>
      </c>
      <c r="D201" s="66"/>
      <c r="E201" s="273"/>
      <c r="F201" s="273"/>
      <c r="G201" s="273"/>
      <c r="H201" s="304"/>
      <c r="I201" s="248"/>
      <c r="J201" s="322"/>
    </row>
    <row r="202" spans="1:10" s="60" customFormat="1">
      <c r="A202" s="253"/>
      <c r="B202" s="68" t="s">
        <v>461</v>
      </c>
      <c r="C202" s="67">
        <v>92.5</v>
      </c>
      <c r="D202" s="66"/>
      <c r="E202" s="274"/>
      <c r="F202" s="274"/>
      <c r="G202" s="274"/>
      <c r="H202" s="305"/>
      <c r="I202" s="249"/>
      <c r="J202" s="323"/>
    </row>
    <row r="203" spans="1:10" s="60" customFormat="1">
      <c r="A203" s="256" t="s">
        <v>462</v>
      </c>
      <c r="B203" s="68" t="s">
        <v>463</v>
      </c>
      <c r="C203" s="67">
        <v>95</v>
      </c>
      <c r="D203" s="66"/>
      <c r="E203" s="273">
        <v>6</v>
      </c>
      <c r="F203" s="273">
        <v>2</v>
      </c>
      <c r="G203" s="273">
        <v>0</v>
      </c>
      <c r="H203" s="304">
        <f>F203/E203</f>
        <v>0.33333333333333331</v>
      </c>
      <c r="I203" s="304">
        <f>G203/E203</f>
        <v>0</v>
      </c>
      <c r="J203" s="322">
        <f>H203*60+40</f>
        <v>60</v>
      </c>
    </row>
    <row r="204" spans="1:10" s="60" customFormat="1">
      <c r="A204" s="256"/>
      <c r="B204" s="68" t="s">
        <v>464</v>
      </c>
      <c r="C204" s="67">
        <v>95</v>
      </c>
      <c r="D204" s="66"/>
      <c r="E204" s="273"/>
      <c r="F204" s="273"/>
      <c r="G204" s="273"/>
      <c r="H204" s="304"/>
      <c r="I204" s="304"/>
      <c r="J204" s="322"/>
    </row>
    <row r="205" spans="1:10" s="60" customFormat="1">
      <c r="A205" s="256"/>
      <c r="B205" s="68" t="s">
        <v>465</v>
      </c>
      <c r="C205" s="67">
        <v>93</v>
      </c>
      <c r="D205" s="66"/>
      <c r="E205" s="273"/>
      <c r="F205" s="273"/>
      <c r="G205" s="273"/>
      <c r="H205" s="304"/>
      <c r="I205" s="304"/>
      <c r="J205" s="322"/>
    </row>
    <row r="206" spans="1:10" s="60" customFormat="1">
      <c r="A206" s="256"/>
      <c r="B206" s="68" t="s">
        <v>466</v>
      </c>
      <c r="C206" s="67">
        <v>90.5</v>
      </c>
      <c r="D206" s="66"/>
      <c r="E206" s="273"/>
      <c r="F206" s="273"/>
      <c r="G206" s="273"/>
      <c r="H206" s="304"/>
      <c r="I206" s="304"/>
      <c r="J206" s="322"/>
    </row>
    <row r="207" spans="1:10" s="60" customFormat="1">
      <c r="A207" s="256"/>
      <c r="B207" s="68" t="s">
        <v>467</v>
      </c>
      <c r="C207" s="67">
        <v>94</v>
      </c>
      <c r="D207" s="66"/>
      <c r="E207" s="273"/>
      <c r="F207" s="273"/>
      <c r="G207" s="273"/>
      <c r="H207" s="304"/>
      <c r="I207" s="304"/>
      <c r="J207" s="322"/>
    </row>
    <row r="208" spans="1:10" s="60" customFormat="1">
      <c r="A208" s="256"/>
      <c r="B208" s="68" t="s">
        <v>468</v>
      </c>
      <c r="C208" s="67">
        <v>91.5</v>
      </c>
      <c r="D208" s="66"/>
      <c r="E208" s="273"/>
      <c r="F208" s="273"/>
      <c r="G208" s="273"/>
      <c r="H208" s="304"/>
      <c r="I208" s="304"/>
      <c r="J208" s="322"/>
    </row>
    <row r="209" spans="1:10" s="60" customFormat="1">
      <c r="A209" s="257" t="s">
        <v>35</v>
      </c>
      <c r="B209" s="67" t="s">
        <v>469</v>
      </c>
      <c r="C209" s="67">
        <v>91</v>
      </c>
      <c r="D209" s="66"/>
      <c r="E209" s="272">
        <v>10</v>
      </c>
      <c r="F209" s="272">
        <v>6</v>
      </c>
      <c r="G209" s="272">
        <v>0</v>
      </c>
      <c r="H209" s="247">
        <f>F209/E209</f>
        <v>0.6</v>
      </c>
      <c r="I209" s="247">
        <f>G209/E209</f>
        <v>0</v>
      </c>
      <c r="J209" s="275">
        <f>H209*60+40</f>
        <v>76</v>
      </c>
    </row>
    <row r="210" spans="1:10" s="60" customFormat="1">
      <c r="A210" s="257"/>
      <c r="B210" s="67" t="s">
        <v>470</v>
      </c>
      <c r="C210" s="67">
        <v>95.5</v>
      </c>
      <c r="D210" s="66"/>
      <c r="E210" s="273"/>
      <c r="F210" s="273"/>
      <c r="G210" s="273"/>
      <c r="H210" s="248"/>
      <c r="I210" s="248"/>
      <c r="J210" s="322"/>
    </row>
    <row r="211" spans="1:10" s="60" customFormat="1">
      <c r="A211" s="257"/>
      <c r="B211" s="67" t="s">
        <v>471</v>
      </c>
      <c r="C211" s="67">
        <v>95</v>
      </c>
      <c r="D211" s="66"/>
      <c r="E211" s="273"/>
      <c r="F211" s="273"/>
      <c r="G211" s="273"/>
      <c r="H211" s="248"/>
      <c r="I211" s="248"/>
      <c r="J211" s="322"/>
    </row>
    <row r="212" spans="1:10" s="60" customFormat="1">
      <c r="A212" s="257"/>
      <c r="B212" s="67" t="s">
        <v>472</v>
      </c>
      <c r="C212" s="67">
        <v>95</v>
      </c>
      <c r="D212" s="66"/>
      <c r="E212" s="273"/>
      <c r="F212" s="273"/>
      <c r="G212" s="273"/>
      <c r="H212" s="248"/>
      <c r="I212" s="248"/>
      <c r="J212" s="322"/>
    </row>
    <row r="213" spans="1:10" s="60" customFormat="1">
      <c r="A213" s="257"/>
      <c r="B213" s="67" t="s">
        <v>473</v>
      </c>
      <c r="C213" s="67">
        <v>94.5</v>
      </c>
      <c r="D213" s="66"/>
      <c r="E213" s="273"/>
      <c r="F213" s="273"/>
      <c r="G213" s="273"/>
      <c r="H213" s="248"/>
      <c r="I213" s="248"/>
      <c r="J213" s="322"/>
    </row>
    <row r="214" spans="1:10" s="60" customFormat="1">
      <c r="A214" s="257"/>
      <c r="B214" s="67" t="s">
        <v>474</v>
      </c>
      <c r="C214" s="67">
        <v>95.5</v>
      </c>
      <c r="D214" s="66"/>
      <c r="E214" s="273"/>
      <c r="F214" s="273"/>
      <c r="G214" s="273"/>
      <c r="H214" s="248"/>
      <c r="I214" s="248"/>
      <c r="J214" s="322"/>
    </row>
    <row r="215" spans="1:10" s="60" customFormat="1">
      <c r="A215" s="257"/>
      <c r="B215" s="67" t="s">
        <v>475</v>
      </c>
      <c r="C215" s="67">
        <v>93</v>
      </c>
      <c r="D215" s="66"/>
      <c r="E215" s="273"/>
      <c r="F215" s="273"/>
      <c r="G215" s="273"/>
      <c r="H215" s="248"/>
      <c r="I215" s="248"/>
      <c r="J215" s="322"/>
    </row>
    <row r="216" spans="1:10" s="60" customFormat="1">
      <c r="A216" s="257"/>
      <c r="B216" s="67" t="s">
        <v>476</v>
      </c>
      <c r="C216" s="67">
        <v>93</v>
      </c>
      <c r="D216" s="66"/>
      <c r="E216" s="273"/>
      <c r="F216" s="273"/>
      <c r="G216" s="273"/>
      <c r="H216" s="248"/>
      <c r="I216" s="248"/>
      <c r="J216" s="322"/>
    </row>
    <row r="217" spans="1:10" s="60" customFormat="1">
      <c r="A217" s="257"/>
      <c r="B217" s="67" t="s">
        <v>477</v>
      </c>
      <c r="C217" s="67">
        <v>94</v>
      </c>
      <c r="D217" s="66"/>
      <c r="E217" s="273"/>
      <c r="F217" s="273"/>
      <c r="G217" s="273"/>
      <c r="H217" s="248"/>
      <c r="I217" s="248"/>
      <c r="J217" s="322"/>
    </row>
    <row r="218" spans="1:10" s="60" customFormat="1">
      <c r="A218" s="257"/>
      <c r="B218" s="67" t="s">
        <v>478</v>
      </c>
      <c r="C218" s="67">
        <v>96</v>
      </c>
      <c r="D218" s="66"/>
      <c r="E218" s="273"/>
      <c r="F218" s="273"/>
      <c r="G218" s="273"/>
      <c r="H218" s="248"/>
      <c r="I218" s="248"/>
      <c r="J218" s="322"/>
    </row>
    <row r="219" spans="1:10" s="60" customFormat="1">
      <c r="A219" s="258" t="s">
        <v>36</v>
      </c>
      <c r="B219" s="68" t="s">
        <v>479</v>
      </c>
      <c r="C219" s="67">
        <v>93.5</v>
      </c>
      <c r="D219" s="66"/>
      <c r="E219" s="272">
        <v>9</v>
      </c>
      <c r="F219" s="272">
        <v>5</v>
      </c>
      <c r="G219" s="272">
        <v>0</v>
      </c>
      <c r="H219" s="247">
        <f>F219/E219</f>
        <v>0.55555555555555558</v>
      </c>
      <c r="I219" s="247">
        <f>G219/E219</f>
        <v>0</v>
      </c>
      <c r="J219" s="275">
        <f>H219*60+40</f>
        <v>73.333333333333343</v>
      </c>
    </row>
    <row r="220" spans="1:10" s="60" customFormat="1">
      <c r="A220" s="258"/>
      <c r="B220" s="68" t="s">
        <v>480</v>
      </c>
      <c r="C220" s="67">
        <v>96</v>
      </c>
      <c r="D220" s="66"/>
      <c r="E220" s="273"/>
      <c r="F220" s="273"/>
      <c r="G220" s="273"/>
      <c r="H220" s="248"/>
      <c r="I220" s="248"/>
      <c r="J220" s="322"/>
    </row>
    <row r="221" spans="1:10" s="60" customFormat="1">
      <c r="A221" s="258"/>
      <c r="B221" s="68" t="s">
        <v>481</v>
      </c>
      <c r="C221" s="67">
        <v>94</v>
      </c>
      <c r="D221" s="66"/>
      <c r="E221" s="273"/>
      <c r="F221" s="273"/>
      <c r="G221" s="273"/>
      <c r="H221" s="248"/>
      <c r="I221" s="248"/>
      <c r="J221" s="322"/>
    </row>
    <row r="222" spans="1:10" s="60" customFormat="1">
      <c r="A222" s="258"/>
      <c r="B222" s="68" t="s">
        <v>482</v>
      </c>
      <c r="C222" s="67">
        <v>94.5</v>
      </c>
      <c r="D222" s="66"/>
      <c r="E222" s="273"/>
      <c r="F222" s="273"/>
      <c r="G222" s="273"/>
      <c r="H222" s="248"/>
      <c r="I222" s="248"/>
      <c r="J222" s="322"/>
    </row>
    <row r="223" spans="1:10" s="60" customFormat="1">
      <c r="A223" s="258"/>
      <c r="B223" s="68" t="s">
        <v>483</v>
      </c>
      <c r="C223" s="67">
        <v>96.5</v>
      </c>
      <c r="D223" s="66"/>
      <c r="E223" s="273"/>
      <c r="F223" s="273"/>
      <c r="G223" s="273"/>
      <c r="H223" s="248"/>
      <c r="I223" s="248"/>
      <c r="J223" s="322"/>
    </row>
    <row r="224" spans="1:10" s="60" customFormat="1">
      <c r="A224" s="258"/>
      <c r="B224" s="68" t="s">
        <v>484</v>
      </c>
      <c r="C224" s="67">
        <v>91.5</v>
      </c>
      <c r="D224" s="66"/>
      <c r="E224" s="273"/>
      <c r="F224" s="273"/>
      <c r="G224" s="273"/>
      <c r="H224" s="248"/>
      <c r="I224" s="248"/>
      <c r="J224" s="322"/>
    </row>
    <row r="225" spans="1:10" s="60" customFormat="1">
      <c r="A225" s="258"/>
      <c r="B225" s="68" t="s">
        <v>485</v>
      </c>
      <c r="C225" s="67">
        <v>97</v>
      </c>
      <c r="D225" s="66"/>
      <c r="E225" s="273"/>
      <c r="F225" s="273"/>
      <c r="G225" s="273"/>
      <c r="H225" s="248"/>
      <c r="I225" s="248"/>
      <c r="J225" s="322"/>
    </row>
    <row r="226" spans="1:10" s="60" customFormat="1">
      <c r="A226" s="258"/>
      <c r="B226" s="68" t="s">
        <v>486</v>
      </c>
      <c r="C226" s="67">
        <v>95</v>
      </c>
      <c r="D226" s="66"/>
      <c r="E226" s="273"/>
      <c r="F226" s="273"/>
      <c r="G226" s="273"/>
      <c r="H226" s="248"/>
      <c r="I226" s="248"/>
      <c r="J226" s="322"/>
    </row>
    <row r="227" spans="1:10" s="60" customFormat="1">
      <c r="A227" s="258"/>
      <c r="B227" s="68" t="s">
        <v>487</v>
      </c>
      <c r="C227" s="67">
        <v>93.5</v>
      </c>
      <c r="D227" s="66"/>
      <c r="E227" s="273"/>
      <c r="F227" s="273"/>
      <c r="G227" s="273"/>
      <c r="H227" s="248"/>
      <c r="I227" s="248"/>
      <c r="J227" s="322"/>
    </row>
    <row r="228" spans="1:10" s="60" customFormat="1">
      <c r="A228" s="258" t="s">
        <v>38</v>
      </c>
      <c r="B228" s="68" t="s">
        <v>488</v>
      </c>
      <c r="C228" s="67">
        <v>92</v>
      </c>
      <c r="D228" s="66"/>
      <c r="E228" s="272">
        <v>15</v>
      </c>
      <c r="F228" s="272">
        <v>8</v>
      </c>
      <c r="G228" s="272">
        <v>0</v>
      </c>
      <c r="H228" s="247">
        <f>F228/E228</f>
        <v>0.53333333333333333</v>
      </c>
      <c r="I228" s="247">
        <f>G228/E228</f>
        <v>0</v>
      </c>
      <c r="J228" s="275">
        <f>H228*60+40</f>
        <v>72</v>
      </c>
    </row>
    <row r="229" spans="1:10" s="60" customFormat="1">
      <c r="A229" s="258"/>
      <c r="B229" s="68" t="s">
        <v>489</v>
      </c>
      <c r="C229" s="67">
        <v>95</v>
      </c>
      <c r="D229" s="66"/>
      <c r="E229" s="273"/>
      <c r="F229" s="273"/>
      <c r="G229" s="273"/>
      <c r="H229" s="248"/>
      <c r="I229" s="248"/>
      <c r="J229" s="322"/>
    </row>
    <row r="230" spans="1:10" s="60" customFormat="1">
      <c r="A230" s="258"/>
      <c r="B230" s="68" t="s">
        <v>490</v>
      </c>
      <c r="C230" s="67">
        <v>97.5</v>
      </c>
      <c r="D230" s="66"/>
      <c r="E230" s="273"/>
      <c r="F230" s="273"/>
      <c r="G230" s="273"/>
      <c r="H230" s="248"/>
      <c r="I230" s="248"/>
      <c r="J230" s="322"/>
    </row>
    <row r="231" spans="1:10" s="60" customFormat="1">
      <c r="A231" s="258"/>
      <c r="B231" s="68" t="s">
        <v>491</v>
      </c>
      <c r="C231" s="67">
        <v>93.5</v>
      </c>
      <c r="D231" s="66"/>
      <c r="E231" s="273"/>
      <c r="F231" s="273"/>
      <c r="G231" s="273"/>
      <c r="H231" s="248"/>
      <c r="I231" s="248"/>
      <c r="J231" s="322"/>
    </row>
    <row r="232" spans="1:10" s="60" customFormat="1">
      <c r="A232" s="258"/>
      <c r="B232" s="68" t="s">
        <v>492</v>
      </c>
      <c r="C232" s="67">
        <v>92.5</v>
      </c>
      <c r="D232" s="66"/>
      <c r="E232" s="273"/>
      <c r="F232" s="273"/>
      <c r="G232" s="273"/>
      <c r="H232" s="248"/>
      <c r="I232" s="248"/>
      <c r="J232" s="322"/>
    </row>
    <row r="233" spans="1:10" s="60" customFormat="1">
      <c r="A233" s="258"/>
      <c r="B233" s="68" t="s">
        <v>493</v>
      </c>
      <c r="C233" s="67">
        <v>97.5</v>
      </c>
      <c r="D233" s="66"/>
      <c r="E233" s="273"/>
      <c r="F233" s="273"/>
      <c r="G233" s="273"/>
      <c r="H233" s="248"/>
      <c r="I233" s="248"/>
      <c r="J233" s="322"/>
    </row>
    <row r="234" spans="1:10" s="60" customFormat="1">
      <c r="A234" s="258"/>
      <c r="B234" s="68" t="s">
        <v>494</v>
      </c>
      <c r="C234" s="67">
        <v>95.3</v>
      </c>
      <c r="D234" s="66"/>
      <c r="E234" s="273"/>
      <c r="F234" s="273"/>
      <c r="G234" s="273"/>
      <c r="H234" s="248"/>
      <c r="I234" s="248"/>
      <c r="J234" s="322"/>
    </row>
    <row r="235" spans="1:10" s="60" customFormat="1">
      <c r="A235" s="258"/>
      <c r="B235" s="68" t="s">
        <v>495</v>
      </c>
      <c r="C235" s="67">
        <v>93.6</v>
      </c>
      <c r="D235" s="66"/>
      <c r="E235" s="273"/>
      <c r="F235" s="273"/>
      <c r="G235" s="273"/>
      <c r="H235" s="248"/>
      <c r="I235" s="248"/>
      <c r="J235" s="322"/>
    </row>
    <row r="236" spans="1:10" s="60" customFormat="1">
      <c r="A236" s="258"/>
      <c r="B236" s="68" t="s">
        <v>367</v>
      </c>
      <c r="C236" s="67">
        <v>92.5</v>
      </c>
      <c r="D236" s="66"/>
      <c r="E236" s="273"/>
      <c r="F236" s="273"/>
      <c r="G236" s="273"/>
      <c r="H236" s="248"/>
      <c r="I236" s="248"/>
      <c r="J236" s="322"/>
    </row>
    <row r="237" spans="1:10" s="60" customFormat="1">
      <c r="A237" s="258"/>
      <c r="B237" s="68" t="s">
        <v>496</v>
      </c>
      <c r="C237" s="67">
        <v>96</v>
      </c>
      <c r="D237" s="66"/>
      <c r="E237" s="273"/>
      <c r="F237" s="273"/>
      <c r="G237" s="273"/>
      <c r="H237" s="248"/>
      <c r="I237" s="248"/>
      <c r="J237" s="322"/>
    </row>
    <row r="238" spans="1:10" s="60" customFormat="1">
      <c r="A238" s="258"/>
      <c r="B238" s="68" t="s">
        <v>497</v>
      </c>
      <c r="C238" s="67">
        <v>94</v>
      </c>
      <c r="D238" s="66"/>
      <c r="E238" s="273"/>
      <c r="F238" s="273"/>
      <c r="G238" s="273"/>
      <c r="H238" s="248"/>
      <c r="I238" s="248"/>
      <c r="J238" s="322"/>
    </row>
    <row r="239" spans="1:10" s="60" customFormat="1">
      <c r="A239" s="258"/>
      <c r="B239" s="68" t="s">
        <v>498</v>
      </c>
      <c r="C239" s="67">
        <v>99</v>
      </c>
      <c r="D239" s="66"/>
      <c r="E239" s="273"/>
      <c r="F239" s="273"/>
      <c r="G239" s="273"/>
      <c r="H239" s="248"/>
      <c r="I239" s="248"/>
      <c r="J239" s="322"/>
    </row>
    <row r="240" spans="1:10" s="60" customFormat="1">
      <c r="A240" s="258"/>
      <c r="B240" s="68" t="s">
        <v>499</v>
      </c>
      <c r="C240" s="67">
        <v>99</v>
      </c>
      <c r="D240" s="66"/>
      <c r="E240" s="273"/>
      <c r="F240" s="273"/>
      <c r="G240" s="273"/>
      <c r="H240" s="248"/>
      <c r="I240" s="248"/>
      <c r="J240" s="322"/>
    </row>
    <row r="241" spans="1:10" s="60" customFormat="1">
      <c r="A241" s="258"/>
      <c r="B241" s="68" t="s">
        <v>500</v>
      </c>
      <c r="C241" s="67">
        <v>100</v>
      </c>
      <c r="D241" s="66"/>
      <c r="E241" s="273"/>
      <c r="F241" s="273"/>
      <c r="G241" s="273"/>
      <c r="H241" s="248"/>
      <c r="I241" s="248"/>
      <c r="J241" s="322"/>
    </row>
    <row r="242" spans="1:10" s="60" customFormat="1">
      <c r="A242" s="258"/>
      <c r="B242" s="68" t="s">
        <v>501</v>
      </c>
      <c r="C242" s="67">
        <v>94.3</v>
      </c>
      <c r="D242" s="66"/>
      <c r="E242" s="274"/>
      <c r="F242" s="274"/>
      <c r="G242" s="274"/>
      <c r="H242" s="249"/>
      <c r="I242" s="249"/>
      <c r="J242" s="322"/>
    </row>
    <row r="243" spans="1:10" s="60" customFormat="1">
      <c r="A243" s="244" t="s">
        <v>502</v>
      </c>
      <c r="B243" s="67" t="s">
        <v>503</v>
      </c>
      <c r="C243" s="67">
        <v>93</v>
      </c>
      <c r="D243" s="66"/>
      <c r="E243" s="272">
        <v>15</v>
      </c>
      <c r="F243" s="272">
        <v>5</v>
      </c>
      <c r="G243" s="272">
        <v>0</v>
      </c>
      <c r="H243" s="247">
        <f>F243/E243</f>
        <v>0.33333333333333331</v>
      </c>
      <c r="I243" s="247">
        <f>G243/E243</f>
        <v>0</v>
      </c>
      <c r="J243" s="275">
        <f>H243*60+40</f>
        <v>60</v>
      </c>
    </row>
    <row r="244" spans="1:10" s="60" customFormat="1">
      <c r="A244" s="244"/>
      <c r="B244" s="67" t="s">
        <v>504</v>
      </c>
      <c r="C244" s="67">
        <v>92.5</v>
      </c>
      <c r="D244" s="66"/>
      <c r="E244" s="273"/>
      <c r="F244" s="273"/>
      <c r="G244" s="273"/>
      <c r="H244" s="248"/>
      <c r="I244" s="248"/>
      <c r="J244" s="322"/>
    </row>
    <row r="245" spans="1:10" s="60" customFormat="1">
      <c r="A245" s="244"/>
      <c r="B245" s="67" t="s">
        <v>505</v>
      </c>
      <c r="C245" s="67">
        <v>94.5</v>
      </c>
      <c r="D245" s="66"/>
      <c r="E245" s="273"/>
      <c r="F245" s="273"/>
      <c r="G245" s="273"/>
      <c r="H245" s="248"/>
      <c r="I245" s="248"/>
      <c r="J245" s="322"/>
    </row>
    <row r="246" spans="1:10" s="60" customFormat="1">
      <c r="A246" s="244"/>
      <c r="B246" s="67" t="s">
        <v>506</v>
      </c>
      <c r="C246" s="67">
        <v>94.5</v>
      </c>
      <c r="D246" s="66"/>
      <c r="E246" s="273"/>
      <c r="F246" s="273"/>
      <c r="G246" s="273"/>
      <c r="H246" s="248"/>
      <c r="I246" s="248"/>
      <c r="J246" s="322"/>
    </row>
    <row r="247" spans="1:10" s="60" customFormat="1">
      <c r="A247" s="244"/>
      <c r="B247" s="67" t="s">
        <v>507</v>
      </c>
      <c r="C247" s="67">
        <v>95.5</v>
      </c>
      <c r="D247" s="66"/>
      <c r="E247" s="273"/>
      <c r="F247" s="273"/>
      <c r="G247" s="273"/>
      <c r="H247" s="248"/>
      <c r="I247" s="248"/>
      <c r="J247" s="322"/>
    </row>
    <row r="248" spans="1:10" s="60" customFormat="1">
      <c r="A248" s="244"/>
      <c r="B248" s="67" t="s">
        <v>508</v>
      </c>
      <c r="C248" s="67">
        <v>92.5</v>
      </c>
      <c r="D248" s="66"/>
      <c r="E248" s="273"/>
      <c r="F248" s="273"/>
      <c r="G248" s="273"/>
      <c r="H248" s="248"/>
      <c r="I248" s="248"/>
      <c r="J248" s="322"/>
    </row>
    <row r="249" spans="1:10" s="60" customFormat="1">
      <c r="A249" s="244"/>
      <c r="B249" s="67" t="s">
        <v>509</v>
      </c>
      <c r="C249" s="67">
        <v>87</v>
      </c>
      <c r="D249" s="66"/>
      <c r="E249" s="273"/>
      <c r="F249" s="273"/>
      <c r="G249" s="273"/>
      <c r="H249" s="248"/>
      <c r="I249" s="248"/>
      <c r="J249" s="322"/>
    </row>
    <row r="250" spans="1:10" s="60" customFormat="1">
      <c r="A250" s="244"/>
      <c r="B250" s="67" t="s">
        <v>510</v>
      </c>
      <c r="C250" s="67">
        <v>92</v>
      </c>
      <c r="D250" s="66"/>
      <c r="E250" s="273"/>
      <c r="F250" s="273"/>
      <c r="G250" s="273"/>
      <c r="H250" s="248"/>
      <c r="I250" s="248"/>
      <c r="J250" s="322"/>
    </row>
    <row r="251" spans="1:10" s="60" customFormat="1">
      <c r="A251" s="244"/>
      <c r="B251" s="67" t="s">
        <v>499</v>
      </c>
      <c r="C251" s="75">
        <v>99</v>
      </c>
      <c r="D251" s="66"/>
      <c r="E251" s="273"/>
      <c r="F251" s="273"/>
      <c r="G251" s="273"/>
      <c r="H251" s="248"/>
      <c r="I251" s="248"/>
      <c r="J251" s="322"/>
    </row>
    <row r="252" spans="1:10" s="60" customFormat="1">
      <c r="A252" s="244"/>
      <c r="B252" s="67" t="s">
        <v>511</v>
      </c>
      <c r="C252" s="75">
        <v>90.5</v>
      </c>
      <c r="D252" s="66"/>
      <c r="E252" s="273"/>
      <c r="F252" s="273"/>
      <c r="G252" s="273"/>
      <c r="H252" s="248"/>
      <c r="I252" s="248"/>
      <c r="J252" s="322"/>
    </row>
    <row r="253" spans="1:10" s="60" customFormat="1">
      <c r="A253" s="244"/>
      <c r="B253" s="67" t="s">
        <v>512</v>
      </c>
      <c r="C253" s="67">
        <v>93</v>
      </c>
      <c r="D253" s="66"/>
      <c r="E253" s="273"/>
      <c r="F253" s="273"/>
      <c r="G253" s="273"/>
      <c r="H253" s="248"/>
      <c r="I253" s="248"/>
      <c r="J253" s="322"/>
    </row>
    <row r="254" spans="1:10" s="60" customFormat="1">
      <c r="A254" s="244"/>
      <c r="B254" s="67" t="s">
        <v>513</v>
      </c>
      <c r="C254" s="67">
        <v>91</v>
      </c>
      <c r="D254" s="66"/>
      <c r="E254" s="273"/>
      <c r="F254" s="273"/>
      <c r="G254" s="273"/>
      <c r="H254" s="248"/>
      <c r="I254" s="248"/>
      <c r="J254" s="322"/>
    </row>
    <row r="255" spans="1:10" s="60" customFormat="1">
      <c r="A255" s="244"/>
      <c r="B255" s="67" t="s">
        <v>514</v>
      </c>
      <c r="C255" s="67">
        <v>95</v>
      </c>
      <c r="D255" s="66"/>
      <c r="E255" s="273"/>
      <c r="F255" s="273"/>
      <c r="G255" s="273"/>
      <c r="H255" s="248"/>
      <c r="I255" s="248"/>
      <c r="J255" s="322"/>
    </row>
    <row r="256" spans="1:10" s="60" customFormat="1">
      <c r="A256" s="244"/>
      <c r="B256" s="67" t="s">
        <v>515</v>
      </c>
      <c r="C256" s="67">
        <v>91</v>
      </c>
      <c r="D256" s="66"/>
      <c r="E256" s="273"/>
      <c r="F256" s="273"/>
      <c r="G256" s="273"/>
      <c r="H256" s="248"/>
      <c r="I256" s="248"/>
      <c r="J256" s="322"/>
    </row>
    <row r="257" spans="1:10" s="60" customFormat="1">
      <c r="A257" s="244"/>
      <c r="B257" s="67" t="s">
        <v>516</v>
      </c>
      <c r="C257" s="67">
        <v>88.6</v>
      </c>
      <c r="D257" s="66"/>
      <c r="E257" s="274"/>
      <c r="F257" s="274"/>
      <c r="G257" s="274"/>
      <c r="H257" s="249"/>
      <c r="I257" s="249"/>
      <c r="J257" s="322"/>
    </row>
    <row r="258" spans="1:10" s="60" customFormat="1">
      <c r="A258" s="244" t="s">
        <v>40</v>
      </c>
      <c r="B258" s="68" t="s">
        <v>517</v>
      </c>
      <c r="C258" s="67">
        <v>92.5</v>
      </c>
      <c r="D258" s="66"/>
      <c r="E258" s="272">
        <v>10</v>
      </c>
      <c r="F258" s="272">
        <v>2</v>
      </c>
      <c r="G258" s="272">
        <v>0</v>
      </c>
      <c r="H258" s="247">
        <f>F258/E258</f>
        <v>0.2</v>
      </c>
      <c r="I258" s="247">
        <f>G258/E258</f>
        <v>0</v>
      </c>
      <c r="J258" s="275">
        <f>H258*60+40</f>
        <v>52</v>
      </c>
    </row>
    <row r="259" spans="1:10" s="60" customFormat="1">
      <c r="A259" s="244"/>
      <c r="B259" s="68" t="s">
        <v>518</v>
      </c>
      <c r="C259" s="67">
        <v>93</v>
      </c>
      <c r="D259" s="66"/>
      <c r="E259" s="273"/>
      <c r="F259" s="273"/>
      <c r="G259" s="273"/>
      <c r="H259" s="248"/>
      <c r="I259" s="248"/>
      <c r="J259" s="322"/>
    </row>
    <row r="260" spans="1:10" s="60" customFormat="1">
      <c r="A260" s="244"/>
      <c r="B260" s="68" t="s">
        <v>519</v>
      </c>
      <c r="C260" s="67">
        <v>93.5</v>
      </c>
      <c r="D260" s="66"/>
      <c r="E260" s="273"/>
      <c r="F260" s="273"/>
      <c r="G260" s="273"/>
      <c r="H260" s="248"/>
      <c r="I260" s="248"/>
      <c r="J260" s="322"/>
    </row>
    <row r="261" spans="1:10" s="60" customFormat="1">
      <c r="A261" s="244"/>
      <c r="B261" s="68" t="s">
        <v>520</v>
      </c>
      <c r="C261" s="67">
        <v>93</v>
      </c>
      <c r="D261" s="66"/>
      <c r="E261" s="273"/>
      <c r="F261" s="273"/>
      <c r="G261" s="273"/>
      <c r="H261" s="248"/>
      <c r="I261" s="248"/>
      <c r="J261" s="322"/>
    </row>
    <row r="262" spans="1:10" s="60" customFormat="1">
      <c r="A262" s="244"/>
      <c r="B262" s="68" t="s">
        <v>521</v>
      </c>
      <c r="C262" s="67">
        <v>92</v>
      </c>
      <c r="D262" s="66"/>
      <c r="E262" s="273"/>
      <c r="F262" s="273"/>
      <c r="G262" s="273"/>
      <c r="H262" s="248"/>
      <c r="I262" s="248"/>
      <c r="J262" s="322"/>
    </row>
    <row r="263" spans="1:10" s="60" customFormat="1">
      <c r="A263" s="244"/>
      <c r="B263" s="68" t="s">
        <v>522</v>
      </c>
      <c r="C263" s="67">
        <v>92.5</v>
      </c>
      <c r="D263" s="66"/>
      <c r="E263" s="273"/>
      <c r="F263" s="273"/>
      <c r="G263" s="273"/>
      <c r="H263" s="248"/>
      <c r="I263" s="248"/>
      <c r="J263" s="322"/>
    </row>
    <row r="264" spans="1:10" s="60" customFormat="1">
      <c r="A264" s="244"/>
      <c r="B264" s="68" t="s">
        <v>523</v>
      </c>
      <c r="C264" s="67">
        <v>92</v>
      </c>
      <c r="D264" s="66"/>
      <c r="E264" s="273"/>
      <c r="F264" s="273"/>
      <c r="G264" s="273"/>
      <c r="H264" s="248"/>
      <c r="I264" s="248"/>
      <c r="J264" s="322"/>
    </row>
    <row r="265" spans="1:10" s="60" customFormat="1">
      <c r="A265" s="244"/>
      <c r="B265" s="68" t="s">
        <v>524</v>
      </c>
      <c r="C265" s="67">
        <v>95</v>
      </c>
      <c r="D265" s="66"/>
      <c r="E265" s="273"/>
      <c r="F265" s="273"/>
      <c r="G265" s="273"/>
      <c r="H265" s="248"/>
      <c r="I265" s="248"/>
      <c r="J265" s="322"/>
    </row>
    <row r="266" spans="1:10" s="60" customFormat="1">
      <c r="A266" s="244"/>
      <c r="B266" s="68" t="s">
        <v>497</v>
      </c>
      <c r="C266" s="67">
        <v>94</v>
      </c>
      <c r="D266" s="66"/>
      <c r="E266" s="273"/>
      <c r="F266" s="273"/>
      <c r="G266" s="273"/>
      <c r="H266" s="248"/>
      <c r="I266" s="248"/>
      <c r="J266" s="322"/>
    </row>
    <row r="267" spans="1:10" s="60" customFormat="1">
      <c r="A267" s="244"/>
      <c r="B267" s="68" t="s">
        <v>498</v>
      </c>
      <c r="C267" s="67">
        <v>99</v>
      </c>
      <c r="D267" s="66"/>
      <c r="E267" s="274"/>
      <c r="F267" s="274"/>
      <c r="G267" s="274"/>
      <c r="H267" s="249"/>
      <c r="I267" s="249"/>
      <c r="J267" s="322"/>
    </row>
    <row r="268" spans="1:10" s="60" customFormat="1">
      <c r="A268" s="244" t="s">
        <v>41</v>
      </c>
      <c r="B268" s="68" t="s">
        <v>510</v>
      </c>
      <c r="C268" s="67">
        <v>92</v>
      </c>
      <c r="D268" s="66"/>
      <c r="E268" s="272">
        <v>14</v>
      </c>
      <c r="F268" s="272">
        <v>4</v>
      </c>
      <c r="G268" s="272">
        <v>0</v>
      </c>
      <c r="H268" s="247">
        <f>F268/E268</f>
        <v>0.2857142857142857</v>
      </c>
      <c r="I268" s="247">
        <f>G268/E268</f>
        <v>0</v>
      </c>
      <c r="J268" s="275">
        <f>H268*60+40</f>
        <v>57.142857142857139</v>
      </c>
    </row>
    <row r="269" spans="1:10" s="60" customFormat="1">
      <c r="A269" s="244"/>
      <c r="B269" s="68" t="s">
        <v>525</v>
      </c>
      <c r="C269" s="67">
        <v>92</v>
      </c>
      <c r="D269" s="66"/>
      <c r="E269" s="273"/>
      <c r="F269" s="273"/>
      <c r="G269" s="273"/>
      <c r="H269" s="248"/>
      <c r="I269" s="248"/>
      <c r="J269" s="322"/>
    </row>
    <row r="270" spans="1:10" s="60" customFormat="1">
      <c r="A270" s="244"/>
      <c r="B270" s="68" t="s">
        <v>526</v>
      </c>
      <c r="C270" s="67">
        <v>90.5</v>
      </c>
      <c r="D270" s="66"/>
      <c r="E270" s="273"/>
      <c r="F270" s="273"/>
      <c r="G270" s="273"/>
      <c r="H270" s="248"/>
      <c r="I270" s="248"/>
      <c r="J270" s="322"/>
    </row>
    <row r="271" spans="1:10" s="60" customFormat="1">
      <c r="A271" s="244"/>
      <c r="B271" s="68" t="s">
        <v>527</v>
      </c>
      <c r="C271" s="67">
        <v>91.5</v>
      </c>
      <c r="D271" s="66"/>
      <c r="E271" s="273"/>
      <c r="F271" s="273"/>
      <c r="G271" s="273"/>
      <c r="H271" s="248"/>
      <c r="I271" s="248"/>
      <c r="J271" s="322"/>
    </row>
    <row r="272" spans="1:10" s="60" customFormat="1">
      <c r="A272" s="244"/>
      <c r="B272" s="68" t="s">
        <v>515</v>
      </c>
      <c r="C272" s="67">
        <v>91</v>
      </c>
      <c r="D272" s="66"/>
      <c r="E272" s="273"/>
      <c r="F272" s="273"/>
      <c r="G272" s="273"/>
      <c r="H272" s="248"/>
      <c r="I272" s="248"/>
      <c r="J272" s="322"/>
    </row>
    <row r="273" spans="1:10" s="60" customFormat="1">
      <c r="A273" s="244"/>
      <c r="B273" s="68" t="s">
        <v>528</v>
      </c>
      <c r="C273" s="67">
        <v>85</v>
      </c>
      <c r="D273" s="66"/>
      <c r="E273" s="273"/>
      <c r="F273" s="273"/>
      <c r="G273" s="273"/>
      <c r="H273" s="248"/>
      <c r="I273" s="248"/>
      <c r="J273" s="322"/>
    </row>
    <row r="274" spans="1:10" s="60" customFormat="1">
      <c r="A274" s="244"/>
      <c r="B274" s="68" t="s">
        <v>529</v>
      </c>
      <c r="C274" s="67">
        <v>91</v>
      </c>
      <c r="D274" s="66"/>
      <c r="E274" s="273"/>
      <c r="F274" s="273"/>
      <c r="G274" s="273"/>
      <c r="H274" s="248"/>
      <c r="I274" s="248"/>
      <c r="J274" s="322"/>
    </row>
    <row r="275" spans="1:10" s="60" customFormat="1">
      <c r="A275" s="244"/>
      <c r="B275" s="68" t="s">
        <v>530</v>
      </c>
      <c r="C275" s="67">
        <v>92.5</v>
      </c>
      <c r="D275" s="66"/>
      <c r="E275" s="273"/>
      <c r="F275" s="273"/>
      <c r="G275" s="273"/>
      <c r="H275" s="248"/>
      <c r="I275" s="248"/>
      <c r="J275" s="322"/>
    </row>
    <row r="276" spans="1:10" s="60" customFormat="1">
      <c r="A276" s="244"/>
      <c r="B276" s="68" t="s">
        <v>531</v>
      </c>
      <c r="C276" s="67">
        <v>93</v>
      </c>
      <c r="D276" s="66"/>
      <c r="E276" s="273"/>
      <c r="F276" s="273"/>
      <c r="G276" s="273"/>
      <c r="H276" s="248"/>
      <c r="I276" s="248"/>
      <c r="J276" s="322"/>
    </row>
    <row r="277" spans="1:10" s="60" customFormat="1">
      <c r="A277" s="244"/>
      <c r="B277" s="68" t="s">
        <v>514</v>
      </c>
      <c r="C277" s="67">
        <v>95</v>
      </c>
      <c r="D277" s="66"/>
      <c r="E277" s="273"/>
      <c r="F277" s="273"/>
      <c r="G277" s="273"/>
      <c r="H277" s="248"/>
      <c r="I277" s="248"/>
      <c r="J277" s="322"/>
    </row>
    <row r="278" spans="1:10" s="60" customFormat="1">
      <c r="A278" s="244"/>
      <c r="B278" s="68" t="s">
        <v>532</v>
      </c>
      <c r="C278" s="67">
        <v>94.5</v>
      </c>
      <c r="D278" s="66"/>
      <c r="E278" s="273"/>
      <c r="F278" s="273"/>
      <c r="G278" s="273"/>
      <c r="H278" s="248"/>
      <c r="I278" s="248"/>
      <c r="J278" s="322"/>
    </row>
    <row r="279" spans="1:10" s="60" customFormat="1">
      <c r="A279" s="244"/>
      <c r="B279" s="68" t="s">
        <v>533</v>
      </c>
      <c r="C279" s="67">
        <v>98</v>
      </c>
      <c r="D279" s="66"/>
      <c r="E279" s="273"/>
      <c r="F279" s="273"/>
      <c r="G279" s="273"/>
      <c r="H279" s="248"/>
      <c r="I279" s="248"/>
      <c r="J279" s="322"/>
    </row>
    <row r="280" spans="1:10" s="60" customFormat="1">
      <c r="A280" s="244"/>
      <c r="B280" s="68" t="s">
        <v>534</v>
      </c>
      <c r="C280" s="67">
        <v>92</v>
      </c>
      <c r="D280" s="66"/>
      <c r="E280" s="273"/>
      <c r="F280" s="273"/>
      <c r="G280" s="273"/>
      <c r="H280" s="248"/>
      <c r="I280" s="248"/>
      <c r="J280" s="322"/>
    </row>
    <row r="281" spans="1:10" s="60" customFormat="1">
      <c r="A281" s="244"/>
      <c r="B281" s="68" t="s">
        <v>302</v>
      </c>
      <c r="C281" s="67">
        <v>98</v>
      </c>
      <c r="D281" s="66"/>
      <c r="E281" s="274"/>
      <c r="F281" s="274"/>
      <c r="G281" s="274"/>
      <c r="H281" s="249"/>
      <c r="I281" s="249"/>
      <c r="J281" s="323"/>
    </row>
    <row r="282" spans="1:10" s="60" customFormat="1">
      <c r="A282" s="250" t="s">
        <v>42</v>
      </c>
      <c r="B282" s="68" t="s">
        <v>535</v>
      </c>
      <c r="C282" s="67">
        <v>90</v>
      </c>
      <c r="D282" s="66"/>
      <c r="E282" s="272">
        <v>14</v>
      </c>
      <c r="F282" s="272">
        <v>8</v>
      </c>
      <c r="G282" s="272">
        <v>0</v>
      </c>
      <c r="H282" s="247">
        <f>F282/E282</f>
        <v>0.5714285714285714</v>
      </c>
      <c r="I282" s="247">
        <f>G282/E282</f>
        <v>0</v>
      </c>
      <c r="J282" s="275">
        <f>H282*60+40</f>
        <v>74.285714285714278</v>
      </c>
    </row>
    <row r="283" spans="1:10" s="60" customFormat="1">
      <c r="A283" s="250"/>
      <c r="B283" s="68" t="s">
        <v>536</v>
      </c>
      <c r="C283" s="67">
        <v>98</v>
      </c>
      <c r="D283" s="66"/>
      <c r="E283" s="273"/>
      <c r="F283" s="273"/>
      <c r="G283" s="273"/>
      <c r="H283" s="248"/>
      <c r="I283" s="248"/>
      <c r="J283" s="322"/>
    </row>
    <row r="284" spans="1:10" s="60" customFormat="1">
      <c r="A284" s="250"/>
      <c r="B284" s="68" t="s">
        <v>537</v>
      </c>
      <c r="C284" s="67">
        <v>96.6</v>
      </c>
      <c r="D284" s="66"/>
      <c r="E284" s="273"/>
      <c r="F284" s="273"/>
      <c r="G284" s="273"/>
      <c r="H284" s="248"/>
      <c r="I284" s="248"/>
      <c r="J284" s="322"/>
    </row>
    <row r="285" spans="1:10" s="60" customFormat="1">
      <c r="A285" s="250"/>
      <c r="B285" s="68" t="s">
        <v>538</v>
      </c>
      <c r="C285" s="67">
        <v>94.6</v>
      </c>
      <c r="D285" s="66"/>
      <c r="E285" s="273"/>
      <c r="F285" s="273"/>
      <c r="G285" s="273"/>
      <c r="H285" s="248"/>
      <c r="I285" s="248"/>
      <c r="J285" s="322"/>
    </row>
    <row r="286" spans="1:10" s="60" customFormat="1">
      <c r="A286" s="250"/>
      <c r="B286" s="68" t="s">
        <v>539</v>
      </c>
      <c r="C286" s="67">
        <v>93.3</v>
      </c>
      <c r="D286" s="66"/>
      <c r="E286" s="273"/>
      <c r="F286" s="273"/>
      <c r="G286" s="273"/>
      <c r="H286" s="248"/>
      <c r="I286" s="248"/>
      <c r="J286" s="322"/>
    </row>
    <row r="287" spans="1:10" s="60" customFormat="1">
      <c r="A287" s="250"/>
      <c r="B287" s="68" t="s">
        <v>540</v>
      </c>
      <c r="C287" s="67">
        <v>95</v>
      </c>
      <c r="D287" s="66"/>
      <c r="E287" s="273"/>
      <c r="F287" s="273"/>
      <c r="G287" s="273"/>
      <c r="H287" s="248"/>
      <c r="I287" s="248"/>
      <c r="J287" s="322"/>
    </row>
    <row r="288" spans="1:10" s="60" customFormat="1">
      <c r="A288" s="250"/>
      <c r="B288" s="68" t="s">
        <v>541</v>
      </c>
      <c r="C288" s="67">
        <v>93.3</v>
      </c>
      <c r="D288" s="66"/>
      <c r="E288" s="273"/>
      <c r="F288" s="273"/>
      <c r="G288" s="273"/>
      <c r="H288" s="248"/>
      <c r="I288" s="248"/>
      <c r="J288" s="322"/>
    </row>
    <row r="289" spans="1:10" s="60" customFormat="1">
      <c r="A289" s="250"/>
      <c r="B289" s="68" t="s">
        <v>542</v>
      </c>
      <c r="C289" s="67">
        <v>94.6</v>
      </c>
      <c r="D289" s="66"/>
      <c r="E289" s="273"/>
      <c r="F289" s="273"/>
      <c r="G289" s="273"/>
      <c r="H289" s="248"/>
      <c r="I289" s="248"/>
      <c r="J289" s="322"/>
    </row>
    <row r="290" spans="1:10" s="60" customFormat="1">
      <c r="A290" s="250"/>
      <c r="B290" s="68" t="s">
        <v>543</v>
      </c>
      <c r="C290" s="67">
        <v>95.6</v>
      </c>
      <c r="D290" s="66"/>
      <c r="E290" s="273"/>
      <c r="F290" s="273"/>
      <c r="G290" s="273"/>
      <c r="H290" s="248"/>
      <c r="I290" s="248"/>
      <c r="J290" s="322"/>
    </row>
    <row r="291" spans="1:10" s="60" customFormat="1">
      <c r="A291" s="250"/>
      <c r="B291" s="68" t="s">
        <v>544</v>
      </c>
      <c r="C291" s="67">
        <v>96</v>
      </c>
      <c r="D291" s="66"/>
      <c r="E291" s="273"/>
      <c r="F291" s="273"/>
      <c r="G291" s="273"/>
      <c r="H291" s="248"/>
      <c r="I291" s="248"/>
      <c r="J291" s="322"/>
    </row>
    <row r="292" spans="1:10" s="60" customFormat="1">
      <c r="A292" s="250"/>
      <c r="B292" s="68" t="s">
        <v>545</v>
      </c>
      <c r="C292" s="67">
        <v>93.6</v>
      </c>
      <c r="D292" s="66"/>
      <c r="E292" s="273"/>
      <c r="F292" s="273"/>
      <c r="G292" s="273"/>
      <c r="H292" s="248"/>
      <c r="I292" s="248"/>
      <c r="J292" s="322"/>
    </row>
    <row r="293" spans="1:10" s="60" customFormat="1">
      <c r="A293" s="250"/>
      <c r="B293" s="68" t="s">
        <v>546</v>
      </c>
      <c r="C293" s="67">
        <v>93.6</v>
      </c>
      <c r="D293" s="66"/>
      <c r="E293" s="273"/>
      <c r="F293" s="273"/>
      <c r="G293" s="273"/>
      <c r="H293" s="248"/>
      <c r="I293" s="248"/>
      <c r="J293" s="322"/>
    </row>
    <row r="294" spans="1:10" s="60" customFormat="1">
      <c r="A294" s="250"/>
      <c r="B294" s="68" t="s">
        <v>547</v>
      </c>
      <c r="C294" s="67">
        <v>93.6</v>
      </c>
      <c r="D294" s="66"/>
      <c r="E294" s="273"/>
      <c r="F294" s="273"/>
      <c r="G294" s="273"/>
      <c r="H294" s="248"/>
      <c r="I294" s="248"/>
      <c r="J294" s="322"/>
    </row>
    <row r="295" spans="1:10" s="60" customFormat="1">
      <c r="A295" s="250"/>
      <c r="B295" s="68" t="s">
        <v>548</v>
      </c>
      <c r="C295" s="67">
        <v>95</v>
      </c>
      <c r="D295" s="66"/>
      <c r="E295" s="274"/>
      <c r="F295" s="274"/>
      <c r="G295" s="274"/>
      <c r="H295" s="249"/>
      <c r="I295" s="249"/>
      <c r="J295" s="323"/>
    </row>
    <row r="296" spans="1:10" s="60" customFormat="1">
      <c r="A296" s="244" t="s">
        <v>44</v>
      </c>
      <c r="B296" s="67" t="s">
        <v>421</v>
      </c>
      <c r="C296" s="67">
        <v>92</v>
      </c>
      <c r="D296" s="66"/>
      <c r="E296" s="272">
        <v>10</v>
      </c>
      <c r="F296" s="272">
        <v>2</v>
      </c>
      <c r="G296" s="272">
        <v>0</v>
      </c>
      <c r="H296" s="247">
        <f>F296/E296</f>
        <v>0.2</v>
      </c>
      <c r="I296" s="247">
        <f>G296/E296</f>
        <v>0</v>
      </c>
      <c r="J296" s="275">
        <f>H296*60+40</f>
        <v>52</v>
      </c>
    </row>
    <row r="297" spans="1:10" s="60" customFormat="1">
      <c r="A297" s="244"/>
      <c r="B297" s="67" t="s">
        <v>549</v>
      </c>
      <c r="C297" s="67">
        <v>92</v>
      </c>
      <c r="D297" s="66"/>
      <c r="E297" s="273"/>
      <c r="F297" s="273"/>
      <c r="G297" s="273"/>
      <c r="H297" s="248"/>
      <c r="I297" s="248"/>
      <c r="J297" s="322"/>
    </row>
    <row r="298" spans="1:10" s="60" customFormat="1">
      <c r="A298" s="244"/>
      <c r="B298" s="67" t="s">
        <v>550</v>
      </c>
      <c r="C298" s="67">
        <v>96.5</v>
      </c>
      <c r="D298" s="66"/>
      <c r="E298" s="273"/>
      <c r="F298" s="273"/>
      <c r="G298" s="273"/>
      <c r="H298" s="248"/>
      <c r="I298" s="248"/>
      <c r="J298" s="322"/>
    </row>
    <row r="299" spans="1:10" s="60" customFormat="1">
      <c r="A299" s="244"/>
      <c r="B299" s="67" t="s">
        <v>399</v>
      </c>
      <c r="C299" s="67">
        <v>94.5</v>
      </c>
      <c r="D299" s="66"/>
      <c r="E299" s="273"/>
      <c r="F299" s="273"/>
      <c r="G299" s="273"/>
      <c r="H299" s="248"/>
      <c r="I299" s="248"/>
      <c r="J299" s="322"/>
    </row>
    <row r="300" spans="1:10" s="60" customFormat="1">
      <c r="A300" s="244"/>
      <c r="B300" s="67" t="s">
        <v>551</v>
      </c>
      <c r="C300" s="67">
        <v>93.5</v>
      </c>
      <c r="D300" s="66"/>
      <c r="E300" s="273"/>
      <c r="F300" s="273"/>
      <c r="G300" s="273"/>
      <c r="H300" s="248"/>
      <c r="I300" s="248"/>
      <c r="J300" s="322"/>
    </row>
    <row r="301" spans="1:10" s="60" customFormat="1">
      <c r="A301" s="244"/>
      <c r="B301" s="67" t="s">
        <v>552</v>
      </c>
      <c r="C301" s="67">
        <v>90.5</v>
      </c>
      <c r="D301" s="66"/>
      <c r="E301" s="273"/>
      <c r="F301" s="273"/>
      <c r="G301" s="273"/>
      <c r="H301" s="248"/>
      <c r="I301" s="248"/>
      <c r="J301" s="322"/>
    </row>
    <row r="302" spans="1:10" s="60" customFormat="1">
      <c r="A302" s="244"/>
      <c r="B302" s="67" t="s">
        <v>553</v>
      </c>
      <c r="C302" s="67">
        <v>91.5</v>
      </c>
      <c r="D302" s="66"/>
      <c r="E302" s="273"/>
      <c r="F302" s="273"/>
      <c r="G302" s="273"/>
      <c r="H302" s="248"/>
      <c r="I302" s="248"/>
      <c r="J302" s="322"/>
    </row>
    <row r="303" spans="1:10" s="60" customFormat="1">
      <c r="A303" s="244"/>
      <c r="B303" s="67" t="s">
        <v>554</v>
      </c>
      <c r="C303" s="67">
        <v>89.5</v>
      </c>
      <c r="D303" s="66"/>
      <c r="E303" s="273"/>
      <c r="F303" s="273"/>
      <c r="G303" s="273"/>
      <c r="H303" s="248"/>
      <c r="I303" s="248"/>
      <c r="J303" s="322"/>
    </row>
    <row r="304" spans="1:10" s="60" customFormat="1">
      <c r="A304" s="244"/>
      <c r="B304" s="67" t="s">
        <v>555</v>
      </c>
      <c r="C304" s="67">
        <v>92.5</v>
      </c>
      <c r="D304" s="66"/>
      <c r="E304" s="273"/>
      <c r="F304" s="273"/>
      <c r="G304" s="273"/>
      <c r="H304" s="248"/>
      <c r="I304" s="248"/>
      <c r="J304" s="322"/>
    </row>
    <row r="305" spans="1:10" s="60" customFormat="1">
      <c r="A305" s="244"/>
      <c r="B305" s="67" t="s">
        <v>556</v>
      </c>
      <c r="C305" s="67">
        <v>93.5</v>
      </c>
      <c r="D305" s="66"/>
      <c r="E305" s="274"/>
      <c r="F305" s="274"/>
      <c r="G305" s="274"/>
      <c r="H305" s="249"/>
      <c r="I305" s="249"/>
      <c r="J305" s="322"/>
    </row>
    <row r="306" spans="1:10" s="60" customFormat="1">
      <c r="A306" s="245" t="s">
        <v>45</v>
      </c>
      <c r="B306" s="67" t="s">
        <v>557</v>
      </c>
      <c r="C306" s="67">
        <v>92</v>
      </c>
      <c r="D306" s="76"/>
      <c r="E306" s="272">
        <v>14</v>
      </c>
      <c r="F306" s="272">
        <v>8</v>
      </c>
      <c r="G306" s="272">
        <v>0</v>
      </c>
      <c r="H306" s="247">
        <f>F306/E306</f>
        <v>0.5714285714285714</v>
      </c>
      <c r="I306" s="247">
        <f>G306/E306</f>
        <v>0</v>
      </c>
      <c r="J306" s="275">
        <f>H306*60+40</f>
        <v>74.285714285714278</v>
      </c>
    </row>
    <row r="307" spans="1:10" s="60" customFormat="1">
      <c r="A307" s="245"/>
      <c r="B307" s="67" t="s">
        <v>469</v>
      </c>
      <c r="C307" s="67">
        <v>91</v>
      </c>
      <c r="D307" s="76"/>
      <c r="E307" s="273"/>
      <c r="F307" s="273"/>
      <c r="G307" s="273"/>
      <c r="H307" s="248"/>
      <c r="I307" s="248"/>
      <c r="J307" s="322"/>
    </row>
    <row r="308" spans="1:10" s="60" customFormat="1">
      <c r="A308" s="245"/>
      <c r="B308" s="67" t="s">
        <v>558</v>
      </c>
      <c r="C308" s="67">
        <v>95</v>
      </c>
      <c r="D308" s="76"/>
      <c r="E308" s="273"/>
      <c r="F308" s="273"/>
      <c r="G308" s="273"/>
      <c r="H308" s="248"/>
      <c r="I308" s="248"/>
      <c r="J308" s="322"/>
    </row>
    <row r="309" spans="1:10" s="60" customFormat="1">
      <c r="A309" s="245"/>
      <c r="B309" s="67" t="s">
        <v>559</v>
      </c>
      <c r="C309" s="67">
        <v>96.6</v>
      </c>
      <c r="D309" s="76"/>
      <c r="E309" s="273"/>
      <c r="F309" s="273"/>
      <c r="G309" s="273"/>
      <c r="H309" s="248"/>
      <c r="I309" s="248"/>
      <c r="J309" s="322"/>
    </row>
    <row r="310" spans="1:10" s="60" customFormat="1">
      <c r="A310" s="245"/>
      <c r="B310" s="67" t="s">
        <v>560</v>
      </c>
      <c r="C310" s="67">
        <v>95</v>
      </c>
      <c r="D310" s="76"/>
      <c r="E310" s="273"/>
      <c r="F310" s="273"/>
      <c r="G310" s="273"/>
      <c r="H310" s="248"/>
      <c r="I310" s="248"/>
      <c r="J310" s="322"/>
    </row>
    <row r="311" spans="1:10" s="60" customFormat="1">
      <c r="A311" s="245"/>
      <c r="B311" s="67" t="s">
        <v>561</v>
      </c>
      <c r="C311" s="67">
        <v>96</v>
      </c>
      <c r="D311" s="76"/>
      <c r="E311" s="273"/>
      <c r="F311" s="273"/>
      <c r="G311" s="273"/>
      <c r="H311" s="248"/>
      <c r="I311" s="248"/>
      <c r="J311" s="322"/>
    </row>
    <row r="312" spans="1:10" s="60" customFormat="1">
      <c r="A312" s="245"/>
      <c r="B312" s="67" t="s">
        <v>562</v>
      </c>
      <c r="C312" s="67">
        <v>94.3</v>
      </c>
      <c r="D312" s="76"/>
      <c r="E312" s="273"/>
      <c r="F312" s="273"/>
      <c r="G312" s="273"/>
      <c r="H312" s="248"/>
      <c r="I312" s="248"/>
      <c r="J312" s="322"/>
    </row>
    <row r="313" spans="1:10" s="60" customFormat="1">
      <c r="A313" s="245"/>
      <c r="B313" s="67" t="s">
        <v>563</v>
      </c>
      <c r="C313" s="67">
        <v>94</v>
      </c>
      <c r="D313" s="77"/>
      <c r="E313" s="273"/>
      <c r="F313" s="273"/>
      <c r="G313" s="273"/>
      <c r="H313" s="248"/>
      <c r="I313" s="248"/>
      <c r="J313" s="322"/>
    </row>
    <row r="314" spans="1:10" s="60" customFormat="1">
      <c r="A314" s="245"/>
      <c r="B314" s="67" t="s">
        <v>564</v>
      </c>
      <c r="C314" s="67">
        <v>93.3</v>
      </c>
      <c r="D314" s="77"/>
      <c r="E314" s="273"/>
      <c r="F314" s="273"/>
      <c r="G314" s="273"/>
      <c r="H314" s="248"/>
      <c r="I314" s="248"/>
      <c r="J314" s="322"/>
    </row>
    <row r="315" spans="1:10" s="60" customFormat="1">
      <c r="A315" s="245"/>
      <c r="B315" s="67" t="s">
        <v>565</v>
      </c>
      <c r="C315" s="67">
        <v>95.3</v>
      </c>
      <c r="D315" s="77"/>
      <c r="E315" s="273"/>
      <c r="F315" s="273"/>
      <c r="G315" s="273"/>
      <c r="H315" s="248"/>
      <c r="I315" s="248"/>
      <c r="J315" s="322"/>
    </row>
    <row r="316" spans="1:10" s="60" customFormat="1">
      <c r="A316" s="245"/>
      <c r="B316" s="67" t="s">
        <v>537</v>
      </c>
      <c r="C316" s="67">
        <v>96.6</v>
      </c>
      <c r="D316" s="66"/>
      <c r="E316" s="273"/>
      <c r="F316" s="273"/>
      <c r="G316" s="273"/>
      <c r="H316" s="248"/>
      <c r="I316" s="248"/>
      <c r="J316" s="322"/>
    </row>
    <row r="317" spans="1:10" s="60" customFormat="1">
      <c r="A317" s="245"/>
      <c r="B317" s="67" t="s">
        <v>566</v>
      </c>
      <c r="C317" s="67">
        <v>92.3</v>
      </c>
      <c r="D317" s="66"/>
      <c r="E317" s="273"/>
      <c r="F317" s="273"/>
      <c r="G317" s="273"/>
      <c r="H317" s="248"/>
      <c r="I317" s="248"/>
      <c r="J317" s="322"/>
    </row>
    <row r="318" spans="1:10" s="60" customFormat="1">
      <c r="A318" s="245"/>
      <c r="B318" s="67" t="s">
        <v>538</v>
      </c>
      <c r="C318" s="67">
        <v>94.6</v>
      </c>
      <c r="D318" s="66"/>
      <c r="E318" s="273"/>
      <c r="F318" s="273"/>
      <c r="G318" s="273"/>
      <c r="H318" s="248"/>
      <c r="I318" s="248"/>
      <c r="J318" s="322"/>
    </row>
    <row r="319" spans="1:10" s="60" customFormat="1">
      <c r="A319" s="245"/>
      <c r="B319" s="67" t="s">
        <v>548</v>
      </c>
      <c r="C319" s="67">
        <v>95</v>
      </c>
      <c r="D319" s="66"/>
      <c r="E319" s="273"/>
      <c r="F319" s="273"/>
      <c r="G319" s="273"/>
      <c r="H319" s="248"/>
      <c r="I319" s="248"/>
      <c r="J319" s="322"/>
    </row>
    <row r="320" spans="1:10" s="60" customFormat="1">
      <c r="A320" s="253" t="s">
        <v>46</v>
      </c>
      <c r="B320" s="67" t="s">
        <v>399</v>
      </c>
      <c r="C320" s="67">
        <v>94.5</v>
      </c>
      <c r="D320" s="66"/>
      <c r="E320" s="272">
        <v>10</v>
      </c>
      <c r="F320" s="272">
        <v>4</v>
      </c>
      <c r="G320" s="272">
        <v>0</v>
      </c>
      <c r="H320" s="247">
        <f>F320/E320</f>
        <v>0.4</v>
      </c>
      <c r="I320" s="247">
        <f>G320/E320</f>
        <v>0</v>
      </c>
      <c r="J320" s="275">
        <f>H320*60+40</f>
        <v>64</v>
      </c>
    </row>
    <row r="321" spans="1:10" s="60" customFormat="1">
      <c r="A321" s="253"/>
      <c r="B321" s="67" t="s">
        <v>567</v>
      </c>
      <c r="C321" s="67">
        <v>91.5</v>
      </c>
      <c r="D321" s="66"/>
      <c r="E321" s="273"/>
      <c r="F321" s="273"/>
      <c r="G321" s="273"/>
      <c r="H321" s="248"/>
      <c r="I321" s="248"/>
      <c r="J321" s="322"/>
    </row>
    <row r="322" spans="1:10" s="60" customFormat="1">
      <c r="A322" s="253"/>
      <c r="B322" s="67" t="s">
        <v>568</v>
      </c>
      <c r="C322" s="67">
        <v>95.5</v>
      </c>
      <c r="D322" s="66"/>
      <c r="E322" s="273"/>
      <c r="F322" s="273"/>
      <c r="G322" s="273"/>
      <c r="H322" s="248"/>
      <c r="I322" s="248"/>
      <c r="J322" s="322"/>
    </row>
    <row r="323" spans="1:10" s="60" customFormat="1">
      <c r="A323" s="253"/>
      <c r="B323" s="67" t="s">
        <v>531</v>
      </c>
      <c r="C323" s="67">
        <v>93</v>
      </c>
      <c r="D323" s="66"/>
      <c r="E323" s="273"/>
      <c r="F323" s="273"/>
      <c r="G323" s="273"/>
      <c r="H323" s="248"/>
      <c r="I323" s="248"/>
      <c r="J323" s="322"/>
    </row>
    <row r="324" spans="1:10" s="60" customFormat="1">
      <c r="A324" s="253"/>
      <c r="B324" s="67" t="s">
        <v>569</v>
      </c>
      <c r="C324" s="67">
        <v>92.5</v>
      </c>
      <c r="D324" s="66"/>
      <c r="E324" s="273"/>
      <c r="F324" s="273"/>
      <c r="G324" s="273"/>
      <c r="H324" s="248"/>
      <c r="I324" s="248"/>
      <c r="J324" s="322"/>
    </row>
    <row r="325" spans="1:10" s="60" customFormat="1">
      <c r="A325" s="253"/>
      <c r="B325" s="67" t="s">
        <v>570</v>
      </c>
      <c r="C325" s="67">
        <v>93</v>
      </c>
      <c r="D325" s="66"/>
      <c r="E325" s="273"/>
      <c r="F325" s="273"/>
      <c r="G325" s="273"/>
      <c r="H325" s="248"/>
      <c r="I325" s="248"/>
      <c r="J325" s="322"/>
    </row>
    <row r="326" spans="1:10" s="60" customFormat="1">
      <c r="A326" s="253"/>
      <c r="B326" s="67" t="s">
        <v>571</v>
      </c>
      <c r="C326" s="67">
        <v>90.3</v>
      </c>
      <c r="D326" s="66"/>
      <c r="E326" s="273"/>
      <c r="F326" s="273"/>
      <c r="G326" s="273"/>
      <c r="H326" s="248"/>
      <c r="I326" s="248"/>
      <c r="J326" s="322"/>
    </row>
    <row r="327" spans="1:10" s="60" customFormat="1">
      <c r="A327" s="253"/>
      <c r="B327" s="67" t="s">
        <v>572</v>
      </c>
      <c r="C327" s="67">
        <v>97.5</v>
      </c>
      <c r="D327" s="66"/>
      <c r="E327" s="273"/>
      <c r="F327" s="273"/>
      <c r="G327" s="273"/>
      <c r="H327" s="248"/>
      <c r="I327" s="248"/>
      <c r="J327" s="322"/>
    </row>
    <row r="328" spans="1:10" s="60" customFormat="1">
      <c r="A328" s="253"/>
      <c r="B328" s="67" t="s">
        <v>573</v>
      </c>
      <c r="C328" s="67">
        <v>91</v>
      </c>
      <c r="D328" s="66"/>
      <c r="E328" s="273"/>
      <c r="F328" s="273"/>
      <c r="G328" s="273"/>
      <c r="H328" s="248"/>
      <c r="I328" s="248"/>
      <c r="J328" s="322"/>
    </row>
    <row r="329" spans="1:10" s="60" customFormat="1">
      <c r="A329" s="253"/>
      <c r="B329" s="67" t="s">
        <v>574</v>
      </c>
      <c r="C329" s="67">
        <v>95.5</v>
      </c>
      <c r="D329" s="66"/>
      <c r="E329" s="274"/>
      <c r="F329" s="274"/>
      <c r="G329" s="274"/>
      <c r="H329" s="249"/>
      <c r="I329" s="249"/>
      <c r="J329" s="322"/>
    </row>
    <row r="330" spans="1:10" s="60" customFormat="1">
      <c r="A330" s="244" t="s">
        <v>47</v>
      </c>
      <c r="B330" s="78" t="s">
        <v>575</v>
      </c>
      <c r="C330" s="78">
        <v>96</v>
      </c>
      <c r="D330" s="66"/>
      <c r="E330" s="272">
        <v>15</v>
      </c>
      <c r="F330" s="272">
        <v>14</v>
      </c>
      <c r="G330" s="272">
        <v>0</v>
      </c>
      <c r="H330" s="247">
        <f>F330/E330</f>
        <v>0.93333333333333335</v>
      </c>
      <c r="I330" s="247">
        <f>G330/E330</f>
        <v>0</v>
      </c>
      <c r="J330" s="275">
        <f>H330*60+40</f>
        <v>96</v>
      </c>
    </row>
    <row r="331" spans="1:10" s="60" customFormat="1">
      <c r="A331" s="244"/>
      <c r="B331" s="78" t="s">
        <v>576</v>
      </c>
      <c r="C331" s="78">
        <v>97</v>
      </c>
      <c r="D331" s="66"/>
      <c r="E331" s="273"/>
      <c r="F331" s="273"/>
      <c r="G331" s="273"/>
      <c r="H331" s="248"/>
      <c r="I331" s="248"/>
      <c r="J331" s="322"/>
    </row>
    <row r="332" spans="1:10" s="60" customFormat="1">
      <c r="A332" s="244"/>
      <c r="B332" s="78" t="s">
        <v>577</v>
      </c>
      <c r="C332" s="78">
        <v>98</v>
      </c>
      <c r="D332" s="66"/>
      <c r="E332" s="273"/>
      <c r="F332" s="273"/>
      <c r="G332" s="273"/>
      <c r="H332" s="248"/>
      <c r="I332" s="248"/>
      <c r="J332" s="322"/>
    </row>
    <row r="333" spans="1:10" s="60" customFormat="1">
      <c r="A333" s="244"/>
      <c r="B333" s="78" t="s">
        <v>578</v>
      </c>
      <c r="C333" s="78">
        <v>96.6</v>
      </c>
      <c r="D333" s="66"/>
      <c r="E333" s="273"/>
      <c r="F333" s="273"/>
      <c r="G333" s="273"/>
      <c r="H333" s="248"/>
      <c r="I333" s="248"/>
      <c r="J333" s="322"/>
    </row>
    <row r="334" spans="1:10" s="60" customFormat="1">
      <c r="A334" s="244"/>
      <c r="B334" s="78" t="s">
        <v>579</v>
      </c>
      <c r="C334" s="78">
        <v>97</v>
      </c>
      <c r="D334" s="66"/>
      <c r="E334" s="273"/>
      <c r="F334" s="273"/>
      <c r="G334" s="273"/>
      <c r="H334" s="248"/>
      <c r="I334" s="248"/>
      <c r="J334" s="322"/>
    </row>
    <row r="335" spans="1:10" s="60" customFormat="1">
      <c r="A335" s="244"/>
      <c r="B335" s="78" t="s">
        <v>494</v>
      </c>
      <c r="C335" s="78">
        <v>95.3</v>
      </c>
      <c r="D335" s="66"/>
      <c r="E335" s="273"/>
      <c r="F335" s="273"/>
      <c r="G335" s="273"/>
      <c r="H335" s="248"/>
      <c r="I335" s="248"/>
      <c r="J335" s="322"/>
    </row>
    <row r="336" spans="1:10" s="60" customFormat="1">
      <c r="A336" s="244"/>
      <c r="B336" s="78" t="s">
        <v>580</v>
      </c>
      <c r="C336" s="78">
        <v>96.3</v>
      </c>
      <c r="D336" s="66"/>
      <c r="E336" s="273"/>
      <c r="F336" s="273"/>
      <c r="G336" s="273"/>
      <c r="H336" s="248"/>
      <c r="I336" s="248"/>
      <c r="J336" s="322"/>
    </row>
    <row r="337" spans="1:10" s="60" customFormat="1">
      <c r="A337" s="244"/>
      <c r="B337" s="78" t="s">
        <v>399</v>
      </c>
      <c r="C337" s="78">
        <v>94.5</v>
      </c>
      <c r="D337" s="66"/>
      <c r="E337" s="273"/>
      <c r="F337" s="273"/>
      <c r="G337" s="273"/>
      <c r="H337" s="248"/>
      <c r="I337" s="248"/>
      <c r="J337" s="322"/>
    </row>
    <row r="338" spans="1:10" s="60" customFormat="1">
      <c r="A338" s="244"/>
      <c r="B338" s="78" t="s">
        <v>581</v>
      </c>
      <c r="C338" s="78">
        <v>94.5</v>
      </c>
      <c r="D338" s="66"/>
      <c r="E338" s="273"/>
      <c r="F338" s="273"/>
      <c r="G338" s="273"/>
      <c r="H338" s="248"/>
      <c r="I338" s="248"/>
      <c r="J338" s="322"/>
    </row>
    <row r="339" spans="1:10" s="60" customFormat="1">
      <c r="A339" s="244"/>
      <c r="B339" s="78" t="s">
        <v>582</v>
      </c>
      <c r="C339" s="78">
        <v>96.5</v>
      </c>
      <c r="D339" s="66"/>
      <c r="E339" s="273"/>
      <c r="F339" s="273"/>
      <c r="G339" s="273"/>
      <c r="H339" s="248"/>
      <c r="I339" s="248"/>
      <c r="J339" s="322"/>
    </row>
    <row r="340" spans="1:10" s="60" customFormat="1">
      <c r="A340" s="244"/>
      <c r="B340" s="78" t="s">
        <v>583</v>
      </c>
      <c r="C340" s="67">
        <v>96.5</v>
      </c>
      <c r="D340" s="66"/>
      <c r="E340" s="273"/>
      <c r="F340" s="273"/>
      <c r="G340" s="273"/>
      <c r="H340" s="248"/>
      <c r="I340" s="248"/>
      <c r="J340" s="322"/>
    </row>
    <row r="341" spans="1:10" s="60" customFormat="1">
      <c r="A341" s="244"/>
      <c r="B341" s="78" t="s">
        <v>584</v>
      </c>
      <c r="C341" s="67">
        <v>95.5</v>
      </c>
      <c r="D341" s="66"/>
      <c r="E341" s="273"/>
      <c r="F341" s="273"/>
      <c r="G341" s="273"/>
      <c r="H341" s="248"/>
      <c r="I341" s="248"/>
      <c r="J341" s="322"/>
    </row>
    <row r="342" spans="1:10" s="60" customFormat="1">
      <c r="A342" s="244"/>
      <c r="B342" s="78" t="s">
        <v>585</v>
      </c>
      <c r="C342" s="67">
        <v>94.5</v>
      </c>
      <c r="D342" s="66"/>
      <c r="E342" s="273"/>
      <c r="F342" s="273"/>
      <c r="G342" s="273"/>
      <c r="H342" s="248"/>
      <c r="I342" s="248"/>
      <c r="J342" s="322"/>
    </row>
    <row r="343" spans="1:10" s="60" customFormat="1">
      <c r="A343" s="244"/>
      <c r="B343" s="78" t="s">
        <v>586</v>
      </c>
      <c r="C343" s="67">
        <v>91.5</v>
      </c>
      <c r="D343" s="66"/>
      <c r="E343" s="273"/>
      <c r="F343" s="273"/>
      <c r="G343" s="273"/>
      <c r="H343" s="248"/>
      <c r="I343" s="248"/>
      <c r="J343" s="322"/>
    </row>
    <row r="344" spans="1:10" s="60" customFormat="1">
      <c r="A344" s="244"/>
      <c r="B344" s="78" t="s">
        <v>587</v>
      </c>
      <c r="C344" s="67">
        <v>99</v>
      </c>
      <c r="D344" s="66"/>
      <c r="E344" s="273"/>
      <c r="F344" s="273"/>
      <c r="G344" s="273"/>
      <c r="H344" s="248"/>
      <c r="I344" s="248"/>
      <c r="J344" s="322"/>
    </row>
    <row r="345" spans="1:10" s="60" customFormat="1">
      <c r="A345" s="244" t="s">
        <v>48</v>
      </c>
      <c r="B345" s="68" t="s">
        <v>588</v>
      </c>
      <c r="C345" s="67">
        <v>100</v>
      </c>
      <c r="D345" s="66"/>
      <c r="E345" s="272">
        <v>14</v>
      </c>
      <c r="F345" s="272">
        <v>11</v>
      </c>
      <c r="G345" s="272">
        <v>0</v>
      </c>
      <c r="H345" s="247">
        <f>F345/E345</f>
        <v>0.7857142857142857</v>
      </c>
      <c r="I345" s="247">
        <f>G345/E345</f>
        <v>0</v>
      </c>
      <c r="J345" s="275">
        <f>H345*60+40</f>
        <v>87.142857142857139</v>
      </c>
    </row>
    <row r="346" spans="1:10" s="60" customFormat="1">
      <c r="A346" s="244"/>
      <c r="B346" s="68" t="s">
        <v>291</v>
      </c>
      <c r="C346" s="67">
        <v>97.5</v>
      </c>
      <c r="D346" s="66"/>
      <c r="E346" s="273"/>
      <c r="F346" s="273"/>
      <c r="G346" s="273"/>
      <c r="H346" s="248"/>
      <c r="I346" s="248"/>
      <c r="J346" s="322"/>
    </row>
    <row r="347" spans="1:10" s="60" customFormat="1">
      <c r="A347" s="244"/>
      <c r="B347" s="68" t="s">
        <v>586</v>
      </c>
      <c r="C347" s="67">
        <v>91.5</v>
      </c>
      <c r="D347" s="66"/>
      <c r="E347" s="273"/>
      <c r="F347" s="273"/>
      <c r="G347" s="273"/>
      <c r="H347" s="248"/>
      <c r="I347" s="248"/>
      <c r="J347" s="322"/>
    </row>
    <row r="348" spans="1:10" s="60" customFormat="1">
      <c r="A348" s="244"/>
      <c r="B348" s="68" t="s">
        <v>589</v>
      </c>
      <c r="C348" s="67">
        <v>97.5</v>
      </c>
      <c r="D348" s="66"/>
      <c r="E348" s="273"/>
      <c r="F348" s="273"/>
      <c r="G348" s="273"/>
      <c r="H348" s="248"/>
      <c r="I348" s="248"/>
      <c r="J348" s="322"/>
    </row>
    <row r="349" spans="1:10" s="60" customFormat="1">
      <c r="A349" s="244"/>
      <c r="B349" s="68" t="s">
        <v>590</v>
      </c>
      <c r="C349" s="67">
        <v>96.5</v>
      </c>
      <c r="D349" s="66"/>
      <c r="E349" s="273"/>
      <c r="F349" s="273"/>
      <c r="G349" s="273"/>
      <c r="H349" s="248"/>
      <c r="I349" s="248"/>
      <c r="J349" s="322"/>
    </row>
    <row r="350" spans="1:10" s="60" customFormat="1">
      <c r="A350" s="244"/>
      <c r="B350" s="68" t="s">
        <v>591</v>
      </c>
      <c r="C350" s="67">
        <v>93.5</v>
      </c>
      <c r="D350" s="66"/>
      <c r="E350" s="273"/>
      <c r="F350" s="273"/>
      <c r="G350" s="273"/>
      <c r="H350" s="248"/>
      <c r="I350" s="248"/>
      <c r="J350" s="322"/>
    </row>
    <row r="351" spans="1:10" s="60" customFormat="1">
      <c r="A351" s="244"/>
      <c r="B351" s="68" t="s">
        <v>592</v>
      </c>
      <c r="C351" s="67">
        <v>94.5</v>
      </c>
      <c r="D351" s="66"/>
      <c r="E351" s="273"/>
      <c r="F351" s="273"/>
      <c r="G351" s="273"/>
      <c r="H351" s="248"/>
      <c r="I351" s="248"/>
      <c r="J351" s="322"/>
    </row>
    <row r="352" spans="1:10" s="60" customFormat="1">
      <c r="A352" s="244"/>
      <c r="B352" s="68" t="s">
        <v>593</v>
      </c>
      <c r="C352" s="67">
        <v>96.5</v>
      </c>
      <c r="D352" s="66"/>
      <c r="E352" s="273"/>
      <c r="F352" s="273"/>
      <c r="G352" s="273"/>
      <c r="H352" s="248"/>
      <c r="I352" s="248"/>
      <c r="J352" s="322"/>
    </row>
    <row r="353" spans="1:10" s="60" customFormat="1">
      <c r="A353" s="244"/>
      <c r="B353" s="68" t="s">
        <v>533</v>
      </c>
      <c r="C353" s="67">
        <v>98</v>
      </c>
      <c r="D353" s="66"/>
      <c r="E353" s="273"/>
      <c r="F353" s="273"/>
      <c r="G353" s="273"/>
      <c r="H353" s="248"/>
      <c r="I353" s="248"/>
      <c r="J353" s="322"/>
    </row>
    <row r="354" spans="1:10" s="60" customFormat="1">
      <c r="A354" s="244"/>
      <c r="B354" s="68" t="s">
        <v>594</v>
      </c>
      <c r="C354" s="67">
        <v>93.5</v>
      </c>
      <c r="D354" s="66"/>
      <c r="E354" s="273"/>
      <c r="F354" s="273"/>
      <c r="G354" s="273"/>
      <c r="H354" s="248"/>
      <c r="I354" s="248"/>
      <c r="J354" s="322"/>
    </row>
    <row r="355" spans="1:10" s="60" customFormat="1">
      <c r="A355" s="244"/>
      <c r="B355" s="68" t="s">
        <v>595</v>
      </c>
      <c r="C355" s="67">
        <v>99</v>
      </c>
      <c r="D355" s="66"/>
      <c r="E355" s="273"/>
      <c r="F355" s="273"/>
      <c r="G355" s="273"/>
      <c r="H355" s="248"/>
      <c r="I355" s="248"/>
      <c r="J355" s="322"/>
    </row>
    <row r="356" spans="1:10" s="60" customFormat="1">
      <c r="A356" s="244"/>
      <c r="B356" s="68" t="s">
        <v>596</v>
      </c>
      <c r="C356" s="67">
        <v>99</v>
      </c>
      <c r="D356" s="66"/>
      <c r="E356" s="273"/>
      <c r="F356" s="273"/>
      <c r="G356" s="273"/>
      <c r="H356" s="248"/>
      <c r="I356" s="248"/>
      <c r="J356" s="322"/>
    </row>
    <row r="357" spans="1:10" s="60" customFormat="1">
      <c r="A357" s="244"/>
      <c r="B357" s="68" t="s">
        <v>597</v>
      </c>
      <c r="C357" s="67">
        <v>97</v>
      </c>
      <c r="D357" s="66"/>
      <c r="E357" s="273"/>
      <c r="F357" s="273"/>
      <c r="G357" s="273"/>
      <c r="H357" s="248"/>
      <c r="I357" s="248"/>
      <c r="J357" s="322"/>
    </row>
    <row r="358" spans="1:10" s="60" customFormat="1">
      <c r="A358" s="244"/>
      <c r="B358" s="68" t="s">
        <v>598</v>
      </c>
      <c r="C358" s="67">
        <v>97.5</v>
      </c>
      <c r="D358" s="66"/>
      <c r="E358" s="274"/>
      <c r="F358" s="274"/>
      <c r="G358" s="274"/>
      <c r="H358" s="249"/>
      <c r="I358" s="249"/>
      <c r="J358" s="322"/>
    </row>
    <row r="359" spans="1:10" s="60" customFormat="1">
      <c r="A359" s="259" t="s">
        <v>50</v>
      </c>
      <c r="B359" s="79" t="s">
        <v>599</v>
      </c>
      <c r="C359" s="80">
        <v>94</v>
      </c>
      <c r="D359" s="81"/>
      <c r="E359" s="276">
        <v>15</v>
      </c>
      <c r="F359" s="291">
        <v>7</v>
      </c>
      <c r="G359" s="294">
        <v>0</v>
      </c>
      <c r="H359" s="306">
        <f>F359/E359</f>
        <v>0.46666666666666667</v>
      </c>
      <c r="I359" s="309">
        <f>G359/E359</f>
        <v>0</v>
      </c>
      <c r="J359" s="325">
        <f>H359*60+40</f>
        <v>68</v>
      </c>
    </row>
    <row r="360" spans="1:10" s="60" customFormat="1">
      <c r="A360" s="260"/>
      <c r="B360" s="79" t="s">
        <v>600</v>
      </c>
      <c r="C360" s="80">
        <v>95.5</v>
      </c>
      <c r="D360" s="81"/>
      <c r="E360" s="277"/>
      <c r="F360" s="292"/>
      <c r="G360" s="294"/>
      <c r="H360" s="307"/>
      <c r="I360" s="309"/>
      <c r="J360" s="325"/>
    </row>
    <row r="361" spans="1:10" s="60" customFormat="1">
      <c r="A361" s="260"/>
      <c r="B361" s="79" t="s">
        <v>601</v>
      </c>
      <c r="C361" s="80">
        <v>96</v>
      </c>
      <c r="D361" s="81"/>
      <c r="E361" s="277"/>
      <c r="F361" s="292"/>
      <c r="G361" s="294"/>
      <c r="H361" s="307"/>
      <c r="I361" s="309"/>
      <c r="J361" s="325"/>
    </row>
    <row r="362" spans="1:10" s="60" customFormat="1">
      <c r="A362" s="260"/>
      <c r="B362" s="79" t="s">
        <v>602</v>
      </c>
      <c r="C362" s="80">
        <v>93</v>
      </c>
      <c r="D362" s="81"/>
      <c r="E362" s="277"/>
      <c r="F362" s="292"/>
      <c r="G362" s="294"/>
      <c r="H362" s="307"/>
      <c r="I362" s="309"/>
      <c r="J362" s="325"/>
    </row>
    <row r="363" spans="1:10" s="60" customFormat="1">
      <c r="A363" s="260"/>
      <c r="B363" s="79" t="s">
        <v>603</v>
      </c>
      <c r="C363" s="80">
        <v>93</v>
      </c>
      <c r="D363" s="81"/>
      <c r="E363" s="277"/>
      <c r="F363" s="292"/>
      <c r="G363" s="294"/>
      <c r="H363" s="307"/>
      <c r="I363" s="309"/>
      <c r="J363" s="325"/>
    </row>
    <row r="364" spans="1:10" s="60" customFormat="1">
      <c r="A364" s="260"/>
      <c r="B364" s="79" t="s">
        <v>604</v>
      </c>
      <c r="C364" s="80">
        <v>95</v>
      </c>
      <c r="D364" s="81"/>
      <c r="E364" s="277"/>
      <c r="F364" s="292"/>
      <c r="G364" s="294"/>
      <c r="H364" s="307"/>
      <c r="I364" s="309"/>
      <c r="J364" s="325"/>
    </row>
    <row r="365" spans="1:10" s="60" customFormat="1">
      <c r="A365" s="260"/>
      <c r="B365" s="79" t="s">
        <v>605</v>
      </c>
      <c r="C365" s="80">
        <v>97</v>
      </c>
      <c r="D365" s="81"/>
      <c r="E365" s="277"/>
      <c r="F365" s="292"/>
      <c r="G365" s="294"/>
      <c r="H365" s="307"/>
      <c r="I365" s="309"/>
      <c r="J365" s="325"/>
    </row>
    <row r="366" spans="1:10" s="60" customFormat="1">
      <c r="A366" s="260"/>
      <c r="B366" s="79" t="s">
        <v>606</v>
      </c>
      <c r="C366" s="80">
        <v>93</v>
      </c>
      <c r="D366" s="81"/>
      <c r="E366" s="277"/>
      <c r="F366" s="292"/>
      <c r="G366" s="294"/>
      <c r="H366" s="307"/>
      <c r="I366" s="309"/>
      <c r="J366" s="325"/>
    </row>
    <row r="367" spans="1:10" s="60" customFormat="1">
      <c r="A367" s="260"/>
      <c r="B367" s="79" t="s">
        <v>607</v>
      </c>
      <c r="C367" s="80">
        <v>87</v>
      </c>
      <c r="D367" s="81"/>
      <c r="E367" s="277"/>
      <c r="F367" s="292"/>
      <c r="G367" s="294"/>
      <c r="H367" s="307"/>
      <c r="I367" s="309"/>
      <c r="J367" s="325"/>
    </row>
    <row r="368" spans="1:10" s="60" customFormat="1">
      <c r="A368" s="260"/>
      <c r="B368" s="79" t="s">
        <v>608</v>
      </c>
      <c r="C368" s="80">
        <v>92</v>
      </c>
      <c r="D368" s="81"/>
      <c r="E368" s="277"/>
      <c r="F368" s="292"/>
      <c r="G368" s="294"/>
      <c r="H368" s="307"/>
      <c r="I368" s="309"/>
      <c r="J368" s="325"/>
    </row>
    <row r="369" spans="1:10" s="60" customFormat="1">
      <c r="A369" s="260"/>
      <c r="B369" s="79" t="s">
        <v>609</v>
      </c>
      <c r="C369" s="80">
        <v>93</v>
      </c>
      <c r="D369" s="81"/>
      <c r="E369" s="277"/>
      <c r="F369" s="292"/>
      <c r="G369" s="294"/>
      <c r="H369" s="307"/>
      <c r="I369" s="309"/>
      <c r="J369" s="325"/>
    </row>
    <row r="370" spans="1:10" s="60" customFormat="1">
      <c r="A370" s="260"/>
      <c r="B370" s="79" t="s">
        <v>610</v>
      </c>
      <c r="C370" s="80">
        <v>96</v>
      </c>
      <c r="D370" s="81"/>
      <c r="E370" s="277"/>
      <c r="F370" s="292"/>
      <c r="G370" s="294"/>
      <c r="H370" s="307"/>
      <c r="I370" s="309"/>
      <c r="J370" s="325"/>
    </row>
    <row r="371" spans="1:10" s="60" customFormat="1">
      <c r="A371" s="260"/>
      <c r="B371" s="79" t="s">
        <v>611</v>
      </c>
      <c r="C371" s="80">
        <v>98</v>
      </c>
      <c r="D371" s="81"/>
      <c r="E371" s="277"/>
      <c r="F371" s="292"/>
      <c r="G371" s="294"/>
      <c r="H371" s="307"/>
      <c r="I371" s="309"/>
      <c r="J371" s="325"/>
    </row>
    <row r="372" spans="1:10" s="60" customFormat="1">
      <c r="A372" s="260"/>
      <c r="B372" s="79" t="s">
        <v>612</v>
      </c>
      <c r="C372" s="80">
        <v>96</v>
      </c>
      <c r="D372" s="81"/>
      <c r="E372" s="277"/>
      <c r="F372" s="292"/>
      <c r="G372" s="294"/>
      <c r="H372" s="307"/>
      <c r="I372" s="309"/>
      <c r="J372" s="325"/>
    </row>
    <row r="373" spans="1:10" s="60" customFormat="1">
      <c r="A373" s="261"/>
      <c r="B373" s="79" t="s">
        <v>613</v>
      </c>
      <c r="C373" s="80">
        <v>92</v>
      </c>
      <c r="D373" s="81"/>
      <c r="E373" s="278"/>
      <c r="F373" s="293"/>
      <c r="G373" s="294"/>
      <c r="H373" s="308"/>
      <c r="I373" s="309"/>
      <c r="J373" s="325"/>
    </row>
    <row r="374" spans="1:10" s="60" customFormat="1">
      <c r="A374" s="262" t="s">
        <v>52</v>
      </c>
      <c r="B374" s="79" t="s">
        <v>614</v>
      </c>
      <c r="C374" s="80">
        <v>93</v>
      </c>
      <c r="D374" s="81"/>
      <c r="E374" s="279">
        <v>13</v>
      </c>
      <c r="F374" s="294">
        <v>1</v>
      </c>
      <c r="G374" s="291">
        <v>1</v>
      </c>
      <c r="H374" s="309">
        <f>F374/E374</f>
        <v>7.6923076923076927E-2</v>
      </c>
      <c r="I374" s="309">
        <f>G374/E374</f>
        <v>7.6923076923076927E-2</v>
      </c>
      <c r="J374" s="326">
        <f>H374*60+(1-I374)*40</f>
        <v>41.53846153846154</v>
      </c>
    </row>
    <row r="375" spans="1:10" s="60" customFormat="1">
      <c r="A375" s="262"/>
      <c r="B375" s="79" t="s">
        <v>615</v>
      </c>
      <c r="C375" s="80">
        <v>91</v>
      </c>
      <c r="D375" s="81"/>
      <c r="E375" s="279"/>
      <c r="F375" s="294"/>
      <c r="G375" s="292"/>
      <c r="H375" s="309"/>
      <c r="I375" s="309"/>
      <c r="J375" s="327"/>
    </row>
    <row r="376" spans="1:10" s="60" customFormat="1">
      <c r="A376" s="262"/>
      <c r="B376" s="79" t="s">
        <v>616</v>
      </c>
      <c r="C376" s="80">
        <v>100</v>
      </c>
      <c r="D376" s="81"/>
      <c r="E376" s="279"/>
      <c r="F376" s="294"/>
      <c r="G376" s="292"/>
      <c r="H376" s="309"/>
      <c r="I376" s="309"/>
      <c r="J376" s="327"/>
    </row>
    <row r="377" spans="1:10" s="60" customFormat="1">
      <c r="A377" s="262"/>
      <c r="B377" s="79" t="s">
        <v>617</v>
      </c>
      <c r="C377" s="80">
        <v>88</v>
      </c>
      <c r="D377" s="81"/>
      <c r="E377" s="279"/>
      <c r="F377" s="294"/>
      <c r="G377" s="292"/>
      <c r="H377" s="309"/>
      <c r="I377" s="309"/>
      <c r="J377" s="327"/>
    </row>
    <row r="378" spans="1:10" s="60" customFormat="1">
      <c r="A378" s="262"/>
      <c r="B378" s="79" t="s">
        <v>618</v>
      </c>
      <c r="C378" s="80">
        <v>89</v>
      </c>
      <c r="D378" s="81"/>
      <c r="E378" s="279"/>
      <c r="F378" s="294"/>
      <c r="G378" s="292"/>
      <c r="H378" s="309"/>
      <c r="I378" s="309"/>
      <c r="J378" s="327"/>
    </row>
    <row r="379" spans="1:10" s="60" customFormat="1">
      <c r="A379" s="262"/>
      <c r="B379" s="79" t="s">
        <v>619</v>
      </c>
      <c r="C379" s="80">
        <v>88</v>
      </c>
      <c r="D379" s="83"/>
      <c r="E379" s="279"/>
      <c r="F379" s="294"/>
      <c r="G379" s="292"/>
      <c r="H379" s="309"/>
      <c r="I379" s="309"/>
      <c r="J379" s="327"/>
    </row>
    <row r="380" spans="1:10" s="60" customFormat="1">
      <c r="A380" s="262"/>
      <c r="B380" s="79" t="s">
        <v>620</v>
      </c>
      <c r="C380" s="80">
        <v>87</v>
      </c>
      <c r="D380" s="81"/>
      <c r="E380" s="279"/>
      <c r="F380" s="294"/>
      <c r="G380" s="292"/>
      <c r="H380" s="309"/>
      <c r="I380" s="309"/>
      <c r="J380" s="327"/>
    </row>
    <row r="381" spans="1:10" s="60" customFormat="1">
      <c r="A381" s="262"/>
      <c r="B381" s="79" t="s">
        <v>621</v>
      </c>
      <c r="C381" s="80">
        <v>77</v>
      </c>
      <c r="D381" s="83"/>
      <c r="E381" s="279"/>
      <c r="F381" s="294"/>
      <c r="G381" s="292"/>
      <c r="H381" s="309"/>
      <c r="I381" s="309"/>
      <c r="J381" s="327"/>
    </row>
    <row r="382" spans="1:10" s="60" customFormat="1">
      <c r="A382" s="262"/>
      <c r="B382" s="79" t="s">
        <v>622</v>
      </c>
      <c r="C382" s="80">
        <v>87</v>
      </c>
      <c r="D382" s="83"/>
      <c r="E382" s="279"/>
      <c r="F382" s="294"/>
      <c r="G382" s="292"/>
      <c r="H382" s="309"/>
      <c r="I382" s="309"/>
      <c r="J382" s="327"/>
    </row>
    <row r="383" spans="1:10" s="60" customFormat="1">
      <c r="A383" s="262"/>
      <c r="B383" s="79" t="s">
        <v>623</v>
      </c>
      <c r="C383" s="80">
        <v>94</v>
      </c>
      <c r="D383" s="81"/>
      <c r="E383" s="279"/>
      <c r="F383" s="294"/>
      <c r="G383" s="292"/>
      <c r="H383" s="309"/>
      <c r="I383" s="309"/>
      <c r="J383" s="327"/>
    </row>
    <row r="384" spans="1:10" s="60" customFormat="1">
      <c r="A384" s="262"/>
      <c r="B384" s="79" t="s">
        <v>624</v>
      </c>
      <c r="C384" s="80">
        <v>90</v>
      </c>
      <c r="D384" s="81"/>
      <c r="E384" s="279"/>
      <c r="F384" s="294"/>
      <c r="G384" s="292"/>
      <c r="H384" s="309"/>
      <c r="I384" s="309"/>
      <c r="J384" s="327"/>
    </row>
    <row r="385" spans="1:10" s="60" customFormat="1">
      <c r="A385" s="262"/>
      <c r="B385" s="79" t="s">
        <v>625</v>
      </c>
      <c r="C385" s="80">
        <v>88</v>
      </c>
      <c r="D385" s="81"/>
      <c r="E385" s="279"/>
      <c r="F385" s="294"/>
      <c r="G385" s="292"/>
      <c r="H385" s="309"/>
      <c r="I385" s="309"/>
      <c r="J385" s="327"/>
    </row>
    <row r="386" spans="1:10" s="60" customFormat="1">
      <c r="A386" s="259" t="s">
        <v>53</v>
      </c>
      <c r="B386" s="79" t="s">
        <v>626</v>
      </c>
      <c r="C386" s="80">
        <v>93</v>
      </c>
      <c r="D386" s="81"/>
      <c r="E386" s="276">
        <v>15</v>
      </c>
      <c r="F386" s="291">
        <v>9</v>
      </c>
      <c r="G386" s="291">
        <v>0</v>
      </c>
      <c r="H386" s="306">
        <f>F386/E386</f>
        <v>0.6</v>
      </c>
      <c r="I386" s="309">
        <f>G386/E386</f>
        <v>0</v>
      </c>
      <c r="J386" s="326">
        <f>H386*60+40</f>
        <v>76</v>
      </c>
    </row>
    <row r="387" spans="1:10" s="60" customFormat="1">
      <c r="A387" s="260"/>
      <c r="B387" s="79" t="s">
        <v>627</v>
      </c>
      <c r="C387" s="80">
        <v>95</v>
      </c>
      <c r="D387" s="81"/>
      <c r="E387" s="277"/>
      <c r="F387" s="292"/>
      <c r="G387" s="292"/>
      <c r="H387" s="307"/>
      <c r="I387" s="309"/>
      <c r="J387" s="327"/>
    </row>
    <row r="388" spans="1:10" s="60" customFormat="1">
      <c r="A388" s="260"/>
      <c r="B388" s="79" t="s">
        <v>628</v>
      </c>
      <c r="C388" s="80">
        <v>94</v>
      </c>
      <c r="D388" s="81"/>
      <c r="E388" s="277"/>
      <c r="F388" s="292"/>
      <c r="G388" s="292"/>
      <c r="H388" s="307"/>
      <c r="I388" s="309"/>
      <c r="J388" s="327"/>
    </row>
    <row r="389" spans="1:10" s="60" customFormat="1">
      <c r="A389" s="260"/>
      <c r="B389" s="79" t="s">
        <v>629</v>
      </c>
      <c r="C389" s="80">
        <v>95</v>
      </c>
      <c r="D389" s="81"/>
      <c r="E389" s="277"/>
      <c r="F389" s="292"/>
      <c r="G389" s="292"/>
      <c r="H389" s="307"/>
      <c r="I389" s="309"/>
      <c r="J389" s="327"/>
    </row>
    <row r="390" spans="1:10" s="60" customFormat="1">
      <c r="A390" s="260"/>
      <c r="B390" s="79" t="s">
        <v>630</v>
      </c>
      <c r="C390" s="80">
        <v>97</v>
      </c>
      <c r="D390" s="81"/>
      <c r="E390" s="277"/>
      <c r="F390" s="292"/>
      <c r="G390" s="292"/>
      <c r="H390" s="307"/>
      <c r="I390" s="309"/>
      <c r="J390" s="327"/>
    </row>
    <row r="391" spans="1:10" s="60" customFormat="1">
      <c r="A391" s="260"/>
      <c r="B391" s="79" t="s">
        <v>631</v>
      </c>
      <c r="C391" s="80">
        <v>96</v>
      </c>
      <c r="D391" s="81"/>
      <c r="E391" s="277"/>
      <c r="F391" s="292"/>
      <c r="G391" s="292"/>
      <c r="H391" s="307"/>
      <c r="I391" s="309"/>
      <c r="J391" s="327"/>
    </row>
    <row r="392" spans="1:10" s="60" customFormat="1">
      <c r="A392" s="260"/>
      <c r="B392" s="79" t="s">
        <v>632</v>
      </c>
      <c r="C392" s="80">
        <v>95</v>
      </c>
      <c r="D392" s="81"/>
      <c r="E392" s="277"/>
      <c r="F392" s="292"/>
      <c r="G392" s="292"/>
      <c r="H392" s="307"/>
      <c r="I392" s="309"/>
      <c r="J392" s="327"/>
    </row>
    <row r="393" spans="1:10" s="60" customFormat="1">
      <c r="A393" s="260"/>
      <c r="B393" s="79" t="s">
        <v>633</v>
      </c>
      <c r="C393" s="80">
        <v>95</v>
      </c>
      <c r="D393" s="81"/>
      <c r="E393" s="277"/>
      <c r="F393" s="292"/>
      <c r="G393" s="292"/>
      <c r="H393" s="307"/>
      <c r="I393" s="309"/>
      <c r="J393" s="327"/>
    </row>
    <row r="394" spans="1:10" s="60" customFormat="1">
      <c r="A394" s="260"/>
      <c r="B394" s="79" t="s">
        <v>634</v>
      </c>
      <c r="C394" s="80">
        <v>96</v>
      </c>
      <c r="D394" s="81"/>
      <c r="E394" s="277"/>
      <c r="F394" s="292"/>
      <c r="G394" s="292"/>
      <c r="H394" s="307"/>
      <c r="I394" s="309"/>
      <c r="J394" s="327"/>
    </row>
    <row r="395" spans="1:10" s="60" customFormat="1">
      <c r="A395" s="260"/>
      <c r="B395" s="79" t="s">
        <v>635</v>
      </c>
      <c r="C395" s="80">
        <v>93</v>
      </c>
      <c r="D395" s="81"/>
      <c r="E395" s="277"/>
      <c r="F395" s="292"/>
      <c r="G395" s="292"/>
      <c r="H395" s="307"/>
      <c r="I395" s="309"/>
      <c r="J395" s="327"/>
    </row>
    <row r="396" spans="1:10" s="60" customFormat="1">
      <c r="A396" s="260"/>
      <c r="B396" s="79" t="s">
        <v>636</v>
      </c>
      <c r="C396" s="80">
        <v>96</v>
      </c>
      <c r="D396" s="81"/>
      <c r="E396" s="277"/>
      <c r="F396" s="292"/>
      <c r="G396" s="292"/>
      <c r="H396" s="307"/>
      <c r="I396" s="309"/>
      <c r="J396" s="327"/>
    </row>
    <row r="397" spans="1:10" s="60" customFormat="1">
      <c r="A397" s="260"/>
      <c r="B397" s="79" t="s">
        <v>411</v>
      </c>
      <c r="C397" s="80">
        <v>96</v>
      </c>
      <c r="D397" s="81"/>
      <c r="E397" s="277"/>
      <c r="F397" s="292"/>
      <c r="G397" s="292"/>
      <c r="H397" s="307"/>
      <c r="I397" s="309"/>
      <c r="J397" s="327"/>
    </row>
    <row r="398" spans="1:10" s="60" customFormat="1">
      <c r="A398" s="260"/>
      <c r="B398" s="79" t="s">
        <v>637</v>
      </c>
      <c r="C398" s="80">
        <v>92</v>
      </c>
      <c r="D398" s="81"/>
      <c r="E398" s="277"/>
      <c r="F398" s="292"/>
      <c r="G398" s="292"/>
      <c r="H398" s="307"/>
      <c r="I398" s="309"/>
      <c r="J398" s="327"/>
    </row>
    <row r="399" spans="1:10" s="60" customFormat="1">
      <c r="A399" s="260"/>
      <c r="B399" s="79" t="s">
        <v>599</v>
      </c>
      <c r="C399" s="80">
        <v>94</v>
      </c>
      <c r="D399" s="81"/>
      <c r="E399" s="277"/>
      <c r="F399" s="292"/>
      <c r="G399" s="292"/>
      <c r="H399" s="307"/>
      <c r="I399" s="309"/>
      <c r="J399" s="327"/>
    </row>
    <row r="400" spans="1:10" s="60" customFormat="1">
      <c r="A400" s="262" t="s">
        <v>54</v>
      </c>
      <c r="B400" s="79" t="s">
        <v>638</v>
      </c>
      <c r="C400" s="80">
        <v>95</v>
      </c>
      <c r="D400" s="81"/>
      <c r="E400" s="279">
        <v>13</v>
      </c>
      <c r="F400" s="294">
        <v>7</v>
      </c>
      <c r="G400" s="291">
        <v>0</v>
      </c>
      <c r="H400" s="309">
        <f>F400/E400</f>
        <v>0.53846153846153844</v>
      </c>
      <c r="I400" s="309">
        <f>G400/E400</f>
        <v>0</v>
      </c>
      <c r="J400" s="326">
        <f>H400*60+40</f>
        <v>72.307692307692307</v>
      </c>
    </row>
    <row r="401" spans="1:10" s="60" customFormat="1">
      <c r="A401" s="262"/>
      <c r="B401" s="79" t="s">
        <v>639</v>
      </c>
      <c r="C401" s="80">
        <v>96</v>
      </c>
      <c r="D401" s="81"/>
      <c r="E401" s="279"/>
      <c r="F401" s="294"/>
      <c r="G401" s="292"/>
      <c r="H401" s="309"/>
      <c r="I401" s="309"/>
      <c r="J401" s="327"/>
    </row>
    <row r="402" spans="1:10" s="60" customFormat="1">
      <c r="A402" s="262"/>
      <c r="B402" s="79" t="s">
        <v>640</v>
      </c>
      <c r="C402" s="80">
        <v>96</v>
      </c>
      <c r="D402" s="81"/>
      <c r="E402" s="279"/>
      <c r="F402" s="294"/>
      <c r="G402" s="292"/>
      <c r="H402" s="309"/>
      <c r="I402" s="309"/>
      <c r="J402" s="327"/>
    </row>
    <row r="403" spans="1:10" s="60" customFormat="1">
      <c r="A403" s="262"/>
      <c r="B403" s="79" t="s">
        <v>641</v>
      </c>
      <c r="C403" s="80">
        <v>91</v>
      </c>
      <c r="D403" s="81"/>
      <c r="E403" s="279"/>
      <c r="F403" s="294"/>
      <c r="G403" s="292"/>
      <c r="H403" s="309"/>
      <c r="I403" s="309"/>
      <c r="J403" s="327"/>
    </row>
    <row r="404" spans="1:10" s="60" customFormat="1">
      <c r="A404" s="262"/>
      <c r="B404" s="79" t="s">
        <v>642</v>
      </c>
      <c r="C404" s="80">
        <v>95</v>
      </c>
      <c r="D404" s="81"/>
      <c r="E404" s="279"/>
      <c r="F404" s="294"/>
      <c r="G404" s="292"/>
      <c r="H404" s="309"/>
      <c r="I404" s="309"/>
      <c r="J404" s="327"/>
    </row>
    <row r="405" spans="1:10" s="60" customFormat="1">
      <c r="A405" s="262"/>
      <c r="B405" s="79" t="s">
        <v>643</v>
      </c>
      <c r="C405" s="80">
        <v>92</v>
      </c>
      <c r="D405" s="81"/>
      <c r="E405" s="279"/>
      <c r="F405" s="294"/>
      <c r="G405" s="292"/>
      <c r="H405" s="309"/>
      <c r="I405" s="309"/>
      <c r="J405" s="327"/>
    </row>
    <row r="406" spans="1:10" s="60" customFormat="1">
      <c r="A406" s="262"/>
      <c r="B406" s="79" t="s">
        <v>644</v>
      </c>
      <c r="C406" s="80">
        <v>95</v>
      </c>
      <c r="D406" s="81"/>
      <c r="E406" s="279"/>
      <c r="F406" s="294"/>
      <c r="G406" s="292"/>
      <c r="H406" s="309"/>
      <c r="I406" s="309"/>
      <c r="J406" s="327"/>
    </row>
    <row r="407" spans="1:10" s="60" customFormat="1">
      <c r="A407" s="262"/>
      <c r="B407" s="79" t="s">
        <v>645</v>
      </c>
      <c r="C407" s="80">
        <v>94</v>
      </c>
      <c r="D407" s="81"/>
      <c r="E407" s="279"/>
      <c r="F407" s="294"/>
      <c r="G407" s="292"/>
      <c r="H407" s="309"/>
      <c r="I407" s="309"/>
      <c r="J407" s="327"/>
    </row>
    <row r="408" spans="1:10" s="60" customFormat="1">
      <c r="A408" s="262"/>
      <c r="B408" s="79" t="s">
        <v>646</v>
      </c>
      <c r="C408" s="80">
        <v>93</v>
      </c>
      <c r="D408" s="81"/>
      <c r="E408" s="279"/>
      <c r="F408" s="294"/>
      <c r="G408" s="292"/>
      <c r="H408" s="309"/>
      <c r="I408" s="309"/>
      <c r="J408" s="327"/>
    </row>
    <row r="409" spans="1:10" s="60" customFormat="1">
      <c r="A409" s="262"/>
      <c r="B409" s="79" t="s">
        <v>647</v>
      </c>
      <c r="C409" s="80">
        <v>96</v>
      </c>
      <c r="D409" s="81"/>
      <c r="E409" s="279"/>
      <c r="F409" s="294"/>
      <c r="G409" s="292"/>
      <c r="H409" s="309"/>
      <c r="I409" s="309"/>
      <c r="J409" s="327"/>
    </row>
    <row r="410" spans="1:10" s="60" customFormat="1">
      <c r="A410" s="262"/>
      <c r="B410" s="79" t="s">
        <v>648</v>
      </c>
      <c r="C410" s="80">
        <v>96</v>
      </c>
      <c r="D410" s="81"/>
      <c r="E410" s="279"/>
      <c r="F410" s="294"/>
      <c r="G410" s="292"/>
      <c r="H410" s="309"/>
      <c r="I410" s="309"/>
      <c r="J410" s="327"/>
    </row>
    <row r="411" spans="1:10" s="60" customFormat="1">
      <c r="A411" s="262"/>
      <c r="B411" s="79" t="s">
        <v>649</v>
      </c>
      <c r="C411" s="80">
        <v>93</v>
      </c>
      <c r="D411" s="81"/>
      <c r="E411" s="279"/>
      <c r="F411" s="294"/>
      <c r="G411" s="292"/>
      <c r="H411" s="309"/>
      <c r="I411" s="309"/>
      <c r="J411" s="327"/>
    </row>
    <row r="412" spans="1:10" s="60" customFormat="1">
      <c r="A412" s="262"/>
      <c r="B412" s="79" t="s">
        <v>650</v>
      </c>
      <c r="C412" s="80">
        <v>93</v>
      </c>
      <c r="D412" s="81"/>
      <c r="E412" s="279"/>
      <c r="F412" s="294"/>
      <c r="G412" s="293"/>
      <c r="H412" s="309"/>
      <c r="I412" s="309"/>
      <c r="J412" s="327"/>
    </row>
    <row r="413" spans="1:10" s="60" customFormat="1">
      <c r="A413" s="262" t="s">
        <v>651</v>
      </c>
      <c r="B413" s="79" t="s">
        <v>652</v>
      </c>
      <c r="C413" s="80">
        <v>96</v>
      </c>
      <c r="D413" s="81"/>
      <c r="E413" s="279">
        <v>8</v>
      </c>
      <c r="F413" s="294">
        <v>7</v>
      </c>
      <c r="G413" s="291">
        <v>0</v>
      </c>
      <c r="H413" s="309">
        <f>F413/E413</f>
        <v>0.875</v>
      </c>
      <c r="I413" s="309">
        <f>G413/E413</f>
        <v>0</v>
      </c>
      <c r="J413" s="326">
        <f>H413*60+40</f>
        <v>92.5</v>
      </c>
    </row>
    <row r="414" spans="1:10" s="60" customFormat="1">
      <c r="A414" s="262"/>
      <c r="B414" s="79" t="s">
        <v>653</v>
      </c>
      <c r="C414" s="80">
        <v>95</v>
      </c>
      <c r="D414" s="81"/>
      <c r="E414" s="279"/>
      <c r="F414" s="294"/>
      <c r="G414" s="292"/>
      <c r="H414" s="309"/>
      <c r="I414" s="309"/>
      <c r="J414" s="327"/>
    </row>
    <row r="415" spans="1:10" s="60" customFormat="1">
      <c r="A415" s="262"/>
      <c r="B415" s="79" t="s">
        <v>654</v>
      </c>
      <c r="C415" s="80">
        <v>96</v>
      </c>
      <c r="D415" s="81"/>
      <c r="E415" s="279"/>
      <c r="F415" s="294"/>
      <c r="G415" s="292"/>
      <c r="H415" s="309"/>
      <c r="I415" s="309"/>
      <c r="J415" s="327"/>
    </row>
    <row r="416" spans="1:10" s="60" customFormat="1">
      <c r="A416" s="262"/>
      <c r="B416" s="79" t="s">
        <v>655</v>
      </c>
      <c r="C416" s="80">
        <v>90</v>
      </c>
      <c r="D416" s="81"/>
      <c r="E416" s="279"/>
      <c r="F416" s="294"/>
      <c r="G416" s="292"/>
      <c r="H416" s="309"/>
      <c r="I416" s="309"/>
      <c r="J416" s="327"/>
    </row>
    <row r="417" spans="1:10" s="60" customFormat="1">
      <c r="A417" s="262"/>
      <c r="B417" s="79" t="s">
        <v>656</v>
      </c>
      <c r="C417" s="80">
        <v>97</v>
      </c>
      <c r="D417" s="81"/>
      <c r="E417" s="279"/>
      <c r="F417" s="294"/>
      <c r="G417" s="292"/>
      <c r="H417" s="309"/>
      <c r="I417" s="309"/>
      <c r="J417" s="327"/>
    </row>
    <row r="418" spans="1:10" s="60" customFormat="1">
      <c r="A418" s="262"/>
      <c r="B418" s="79" t="s">
        <v>657</v>
      </c>
      <c r="C418" s="80">
        <v>95</v>
      </c>
      <c r="D418" s="81"/>
      <c r="E418" s="279"/>
      <c r="F418" s="294"/>
      <c r="G418" s="292"/>
      <c r="H418" s="309"/>
      <c r="I418" s="309"/>
      <c r="J418" s="327"/>
    </row>
    <row r="419" spans="1:10" s="60" customFormat="1">
      <c r="A419" s="262"/>
      <c r="B419" s="79" t="s">
        <v>658</v>
      </c>
      <c r="C419" s="80">
        <v>96</v>
      </c>
      <c r="D419" s="81"/>
      <c r="E419" s="279"/>
      <c r="F419" s="294"/>
      <c r="G419" s="292"/>
      <c r="H419" s="309"/>
      <c r="I419" s="309"/>
      <c r="J419" s="327"/>
    </row>
    <row r="420" spans="1:10" s="60" customFormat="1">
      <c r="A420" s="262"/>
      <c r="B420" s="79" t="s">
        <v>659</v>
      </c>
      <c r="C420" s="80">
        <v>96</v>
      </c>
      <c r="D420" s="81"/>
      <c r="E420" s="279"/>
      <c r="F420" s="294"/>
      <c r="G420" s="293"/>
      <c r="H420" s="309"/>
      <c r="I420" s="309"/>
      <c r="J420" s="327"/>
    </row>
    <row r="421" spans="1:10" s="60" customFormat="1">
      <c r="A421" s="262" t="s">
        <v>660</v>
      </c>
      <c r="B421" s="79" t="s">
        <v>661</v>
      </c>
      <c r="C421" s="80">
        <v>98</v>
      </c>
      <c r="D421" s="81"/>
      <c r="E421" s="279">
        <v>8</v>
      </c>
      <c r="F421" s="294">
        <v>5</v>
      </c>
      <c r="G421" s="291">
        <v>0</v>
      </c>
      <c r="H421" s="309">
        <f>F421/E421</f>
        <v>0.625</v>
      </c>
      <c r="I421" s="309">
        <f>G421/E421</f>
        <v>0</v>
      </c>
      <c r="J421" s="326">
        <f>H421*60+40</f>
        <v>77.5</v>
      </c>
    </row>
    <row r="422" spans="1:10" s="60" customFormat="1">
      <c r="A422" s="262"/>
      <c r="B422" s="79" t="s">
        <v>662</v>
      </c>
      <c r="C422" s="80">
        <v>96</v>
      </c>
      <c r="D422" s="81"/>
      <c r="E422" s="279"/>
      <c r="F422" s="294"/>
      <c r="G422" s="292"/>
      <c r="H422" s="309"/>
      <c r="I422" s="309"/>
      <c r="J422" s="327"/>
    </row>
    <row r="423" spans="1:10" s="60" customFormat="1">
      <c r="A423" s="262"/>
      <c r="B423" s="79" t="s">
        <v>663</v>
      </c>
      <c r="C423" s="80">
        <v>90</v>
      </c>
      <c r="D423" s="81"/>
      <c r="E423" s="279"/>
      <c r="F423" s="294"/>
      <c r="G423" s="292"/>
      <c r="H423" s="309"/>
      <c r="I423" s="309"/>
      <c r="J423" s="327"/>
    </row>
    <row r="424" spans="1:10" s="60" customFormat="1">
      <c r="A424" s="262"/>
      <c r="B424" s="79" t="s">
        <v>664</v>
      </c>
      <c r="C424" s="80">
        <v>93</v>
      </c>
      <c r="D424" s="81"/>
      <c r="E424" s="279"/>
      <c r="F424" s="294"/>
      <c r="G424" s="292"/>
      <c r="H424" s="309"/>
      <c r="I424" s="309"/>
      <c r="J424" s="327"/>
    </row>
    <row r="425" spans="1:10" s="60" customFormat="1">
      <c r="A425" s="262"/>
      <c r="B425" s="79" t="s">
        <v>665</v>
      </c>
      <c r="C425" s="80">
        <v>96</v>
      </c>
      <c r="D425" s="81"/>
      <c r="E425" s="279"/>
      <c r="F425" s="294"/>
      <c r="G425" s="292"/>
      <c r="H425" s="309"/>
      <c r="I425" s="309"/>
      <c r="J425" s="327"/>
    </row>
    <row r="426" spans="1:10" s="60" customFormat="1">
      <c r="A426" s="262"/>
      <c r="B426" s="79" t="s">
        <v>666</v>
      </c>
      <c r="C426" s="80">
        <v>98</v>
      </c>
      <c r="D426" s="81"/>
      <c r="E426" s="279"/>
      <c r="F426" s="294"/>
      <c r="G426" s="292"/>
      <c r="H426" s="309"/>
      <c r="I426" s="309"/>
      <c r="J426" s="327"/>
    </row>
    <row r="427" spans="1:10" s="60" customFormat="1">
      <c r="A427" s="262"/>
      <c r="B427" s="79" t="s">
        <v>667</v>
      </c>
      <c r="C427" s="80">
        <v>97</v>
      </c>
      <c r="D427" s="81"/>
      <c r="E427" s="279"/>
      <c r="F427" s="294"/>
      <c r="G427" s="292"/>
      <c r="H427" s="309"/>
      <c r="I427" s="309"/>
      <c r="J427" s="327"/>
    </row>
    <row r="428" spans="1:10" s="60" customFormat="1">
      <c r="A428" s="262"/>
      <c r="B428" s="79" t="s">
        <v>668</v>
      </c>
      <c r="C428" s="80">
        <v>93</v>
      </c>
      <c r="D428" s="81"/>
      <c r="E428" s="279"/>
      <c r="F428" s="294"/>
      <c r="G428" s="293"/>
      <c r="H428" s="309"/>
      <c r="I428" s="309"/>
      <c r="J428" s="327"/>
    </row>
    <row r="429" spans="1:10" s="60" customFormat="1">
      <c r="A429" s="262" t="s">
        <v>57</v>
      </c>
      <c r="B429" s="82" t="s">
        <v>669</v>
      </c>
      <c r="C429" s="80">
        <v>96</v>
      </c>
      <c r="D429" s="81"/>
      <c r="E429" s="279">
        <v>5</v>
      </c>
      <c r="F429" s="294">
        <v>5</v>
      </c>
      <c r="G429" s="291">
        <v>0</v>
      </c>
      <c r="H429" s="309">
        <f>F429/E429</f>
        <v>1</v>
      </c>
      <c r="I429" s="309">
        <f>G429/E429</f>
        <v>0</v>
      </c>
      <c r="J429" s="326">
        <f>H429*60+40</f>
        <v>100</v>
      </c>
    </row>
    <row r="430" spans="1:10" s="60" customFormat="1">
      <c r="A430" s="262"/>
      <c r="B430" s="82" t="s">
        <v>670</v>
      </c>
      <c r="C430" s="80">
        <v>97</v>
      </c>
      <c r="D430" s="81"/>
      <c r="E430" s="279"/>
      <c r="F430" s="294"/>
      <c r="G430" s="292"/>
      <c r="H430" s="309"/>
      <c r="I430" s="309"/>
      <c r="J430" s="327"/>
    </row>
    <row r="431" spans="1:10" s="60" customFormat="1">
      <c r="A431" s="262"/>
      <c r="B431" s="82" t="s">
        <v>671</v>
      </c>
      <c r="C431" s="80">
        <v>97</v>
      </c>
      <c r="D431" s="81"/>
      <c r="E431" s="279"/>
      <c r="F431" s="294"/>
      <c r="G431" s="292"/>
      <c r="H431" s="309"/>
      <c r="I431" s="309"/>
      <c r="J431" s="327"/>
    </row>
    <row r="432" spans="1:10" s="60" customFormat="1">
      <c r="A432" s="262"/>
      <c r="B432" s="82" t="s">
        <v>672</v>
      </c>
      <c r="C432" s="80">
        <v>96</v>
      </c>
      <c r="D432" s="81"/>
      <c r="E432" s="279"/>
      <c r="F432" s="294"/>
      <c r="G432" s="292"/>
      <c r="H432" s="309"/>
      <c r="I432" s="309"/>
      <c r="J432" s="327"/>
    </row>
    <row r="433" spans="1:10" s="60" customFormat="1">
      <c r="A433" s="262"/>
      <c r="B433" s="82" t="s">
        <v>673</v>
      </c>
      <c r="C433" s="80">
        <v>97</v>
      </c>
      <c r="D433" s="81"/>
      <c r="E433" s="279"/>
      <c r="F433" s="294"/>
      <c r="G433" s="293"/>
      <c r="H433" s="309"/>
      <c r="I433" s="309"/>
      <c r="J433" s="327"/>
    </row>
    <row r="434" spans="1:10" s="60" customFormat="1">
      <c r="A434" s="262" t="s">
        <v>122</v>
      </c>
      <c r="B434" s="79" t="s">
        <v>674</v>
      </c>
      <c r="C434" s="80">
        <v>93</v>
      </c>
      <c r="D434" s="81"/>
      <c r="E434" s="277">
        <v>9</v>
      </c>
      <c r="F434" s="294">
        <v>2</v>
      </c>
      <c r="G434" s="291">
        <v>0</v>
      </c>
      <c r="H434" s="309">
        <f>F434/E434</f>
        <v>0.22222222222222221</v>
      </c>
      <c r="I434" s="309">
        <f>G434/E434</f>
        <v>0</v>
      </c>
      <c r="J434" s="326">
        <f>H434*60+40</f>
        <v>53.333333333333329</v>
      </c>
    </row>
    <row r="435" spans="1:10" s="60" customFormat="1">
      <c r="A435" s="262"/>
      <c r="B435" s="79" t="s">
        <v>675</v>
      </c>
      <c r="C435" s="80">
        <v>93</v>
      </c>
      <c r="D435" s="81"/>
      <c r="E435" s="277"/>
      <c r="F435" s="294"/>
      <c r="G435" s="292"/>
      <c r="H435" s="309"/>
      <c r="I435" s="309"/>
      <c r="J435" s="327"/>
    </row>
    <row r="436" spans="1:10" s="60" customFormat="1">
      <c r="A436" s="262"/>
      <c r="B436" s="79" t="s">
        <v>676</v>
      </c>
      <c r="C436" s="80">
        <v>95</v>
      </c>
      <c r="D436" s="81"/>
      <c r="E436" s="277"/>
      <c r="F436" s="294"/>
      <c r="G436" s="292"/>
      <c r="H436" s="309"/>
      <c r="I436" s="309"/>
      <c r="J436" s="327"/>
    </row>
    <row r="437" spans="1:10" s="60" customFormat="1">
      <c r="A437" s="262"/>
      <c r="B437" s="79" t="s">
        <v>677</v>
      </c>
      <c r="C437" s="80">
        <v>94</v>
      </c>
      <c r="D437" s="81"/>
      <c r="E437" s="277"/>
      <c r="F437" s="294"/>
      <c r="G437" s="292"/>
      <c r="H437" s="309"/>
      <c r="I437" s="309"/>
      <c r="J437" s="327"/>
    </row>
    <row r="438" spans="1:10" s="60" customFormat="1">
      <c r="A438" s="262"/>
      <c r="B438" s="79" t="s">
        <v>678</v>
      </c>
      <c r="C438" s="80">
        <v>96</v>
      </c>
      <c r="D438" s="81"/>
      <c r="E438" s="277"/>
      <c r="F438" s="294"/>
      <c r="G438" s="292"/>
      <c r="H438" s="309"/>
      <c r="I438" s="309"/>
      <c r="J438" s="327"/>
    </row>
    <row r="439" spans="1:10" s="60" customFormat="1">
      <c r="A439" s="262"/>
      <c r="B439" s="79" t="s">
        <v>679</v>
      </c>
      <c r="C439" s="80">
        <v>94</v>
      </c>
      <c r="D439" s="81"/>
      <c r="E439" s="277"/>
      <c r="F439" s="294"/>
      <c r="G439" s="292"/>
      <c r="H439" s="309"/>
      <c r="I439" s="309"/>
      <c r="J439" s="327"/>
    </row>
    <row r="440" spans="1:10" s="60" customFormat="1">
      <c r="A440" s="262"/>
      <c r="B440" s="79" t="s">
        <v>680</v>
      </c>
      <c r="C440" s="80">
        <v>91</v>
      </c>
      <c r="D440" s="81"/>
      <c r="E440" s="277"/>
      <c r="F440" s="294"/>
      <c r="G440" s="292"/>
      <c r="H440" s="309"/>
      <c r="I440" s="309"/>
      <c r="J440" s="327"/>
    </row>
    <row r="441" spans="1:10" s="60" customFormat="1">
      <c r="A441" s="262"/>
      <c r="B441" s="79" t="s">
        <v>681</v>
      </c>
      <c r="C441" s="80">
        <v>90</v>
      </c>
      <c r="D441" s="81"/>
      <c r="E441" s="277"/>
      <c r="F441" s="294"/>
      <c r="G441" s="292"/>
      <c r="H441" s="309"/>
      <c r="I441" s="309"/>
      <c r="J441" s="327"/>
    </row>
    <row r="442" spans="1:10" s="60" customFormat="1">
      <c r="A442" s="262"/>
      <c r="B442" s="79" t="s">
        <v>682</v>
      </c>
      <c r="C442" s="80">
        <v>93</v>
      </c>
      <c r="D442" s="81"/>
      <c r="E442" s="278"/>
      <c r="F442" s="294"/>
      <c r="G442" s="293"/>
      <c r="H442" s="309"/>
      <c r="I442" s="309"/>
      <c r="J442" s="328"/>
    </row>
    <row r="443" spans="1:10" s="60" customFormat="1">
      <c r="A443" s="262" t="s">
        <v>59</v>
      </c>
      <c r="B443" s="79" t="s">
        <v>683</v>
      </c>
      <c r="C443" s="80">
        <v>95</v>
      </c>
      <c r="D443" s="81"/>
      <c r="E443" s="279">
        <v>11</v>
      </c>
      <c r="F443" s="294">
        <v>5</v>
      </c>
      <c r="G443" s="291">
        <v>0</v>
      </c>
      <c r="H443" s="309">
        <f>F443/E443</f>
        <v>0.45454545454545453</v>
      </c>
      <c r="I443" s="309">
        <f>G443/E443</f>
        <v>0</v>
      </c>
      <c r="J443" s="326">
        <f>H443*60+40</f>
        <v>67.27272727272728</v>
      </c>
    </row>
    <row r="444" spans="1:10" s="60" customFormat="1">
      <c r="A444" s="262"/>
      <c r="B444" s="82" t="s">
        <v>684</v>
      </c>
      <c r="C444" s="80">
        <v>96</v>
      </c>
      <c r="D444" s="81"/>
      <c r="E444" s="279"/>
      <c r="F444" s="294"/>
      <c r="G444" s="292"/>
      <c r="H444" s="309"/>
      <c r="I444" s="309"/>
      <c r="J444" s="327"/>
    </row>
    <row r="445" spans="1:10" s="60" customFormat="1">
      <c r="A445" s="262"/>
      <c r="B445" s="82" t="s">
        <v>685</v>
      </c>
      <c r="C445" s="80">
        <v>92</v>
      </c>
      <c r="D445" s="81"/>
      <c r="E445" s="279"/>
      <c r="F445" s="294"/>
      <c r="G445" s="292"/>
      <c r="H445" s="309"/>
      <c r="I445" s="309"/>
      <c r="J445" s="327"/>
    </row>
    <row r="446" spans="1:10" s="60" customFormat="1">
      <c r="A446" s="262"/>
      <c r="B446" s="82" t="s">
        <v>686</v>
      </c>
      <c r="C446" s="80">
        <v>97</v>
      </c>
      <c r="D446" s="81"/>
      <c r="E446" s="279"/>
      <c r="F446" s="294"/>
      <c r="G446" s="292"/>
      <c r="H446" s="309"/>
      <c r="I446" s="309"/>
      <c r="J446" s="327"/>
    </row>
    <row r="447" spans="1:10" s="60" customFormat="1">
      <c r="A447" s="262"/>
      <c r="B447" s="82" t="s">
        <v>687</v>
      </c>
      <c r="C447" s="80">
        <v>90</v>
      </c>
      <c r="D447" s="81"/>
      <c r="E447" s="279"/>
      <c r="F447" s="294"/>
      <c r="G447" s="292"/>
      <c r="H447" s="309"/>
      <c r="I447" s="309"/>
      <c r="J447" s="327"/>
    </row>
    <row r="448" spans="1:10" s="60" customFormat="1">
      <c r="A448" s="262"/>
      <c r="B448" s="82" t="s">
        <v>688</v>
      </c>
      <c r="C448" s="80">
        <v>96</v>
      </c>
      <c r="D448" s="81"/>
      <c r="E448" s="279"/>
      <c r="F448" s="294"/>
      <c r="G448" s="292"/>
      <c r="H448" s="309"/>
      <c r="I448" s="309"/>
      <c r="J448" s="327"/>
    </row>
    <row r="449" spans="1:10" s="60" customFormat="1">
      <c r="A449" s="262"/>
      <c r="B449" s="82" t="s">
        <v>689</v>
      </c>
      <c r="C449" s="80">
        <v>92</v>
      </c>
      <c r="D449" s="81"/>
      <c r="E449" s="279"/>
      <c r="F449" s="294"/>
      <c r="G449" s="292"/>
      <c r="H449" s="309"/>
      <c r="I449" s="309"/>
      <c r="J449" s="327"/>
    </row>
    <row r="450" spans="1:10" s="60" customFormat="1">
      <c r="A450" s="262"/>
      <c r="B450" s="82" t="s">
        <v>690</v>
      </c>
      <c r="C450" s="80">
        <v>94</v>
      </c>
      <c r="D450" s="81"/>
      <c r="E450" s="279"/>
      <c r="F450" s="294"/>
      <c r="G450" s="292"/>
      <c r="H450" s="309"/>
      <c r="I450" s="309"/>
      <c r="J450" s="327"/>
    </row>
    <row r="451" spans="1:10" s="60" customFormat="1">
      <c r="A451" s="262"/>
      <c r="B451" s="82" t="s">
        <v>691</v>
      </c>
      <c r="C451" s="80">
        <v>93</v>
      </c>
      <c r="D451" s="81"/>
      <c r="E451" s="279"/>
      <c r="F451" s="294"/>
      <c r="G451" s="292"/>
      <c r="H451" s="309"/>
      <c r="I451" s="309"/>
      <c r="J451" s="327"/>
    </row>
    <row r="452" spans="1:10" s="60" customFormat="1">
      <c r="A452" s="262"/>
      <c r="B452" s="82" t="s">
        <v>692</v>
      </c>
      <c r="C452" s="80">
        <v>96</v>
      </c>
      <c r="D452" s="81"/>
      <c r="E452" s="279"/>
      <c r="F452" s="294"/>
      <c r="G452" s="292"/>
      <c r="H452" s="309"/>
      <c r="I452" s="309"/>
      <c r="J452" s="327"/>
    </row>
    <row r="453" spans="1:10" s="60" customFormat="1">
      <c r="A453" s="262"/>
      <c r="B453" s="82" t="s">
        <v>693</v>
      </c>
      <c r="C453" s="80">
        <v>93</v>
      </c>
      <c r="D453" s="81"/>
      <c r="E453" s="279"/>
      <c r="F453" s="294"/>
      <c r="G453" s="292"/>
      <c r="H453" s="309"/>
      <c r="I453" s="309"/>
      <c r="J453" s="327"/>
    </row>
    <row r="454" spans="1:10" s="60" customFormat="1">
      <c r="A454" s="259" t="s">
        <v>694</v>
      </c>
      <c r="B454" s="82" t="s">
        <v>695</v>
      </c>
      <c r="C454" s="80">
        <v>96</v>
      </c>
      <c r="D454" s="81"/>
      <c r="E454" s="280">
        <v>11</v>
      </c>
      <c r="F454" s="295">
        <v>6</v>
      </c>
      <c r="G454" s="291">
        <v>0</v>
      </c>
      <c r="H454" s="310">
        <f>F454/E454</f>
        <v>0.54545454545454541</v>
      </c>
      <c r="I454" s="309">
        <f>G454/E454</f>
        <v>0</v>
      </c>
      <c r="J454" s="326">
        <f>H454*60+40</f>
        <v>72.72727272727272</v>
      </c>
    </row>
    <row r="455" spans="1:10" s="60" customFormat="1">
      <c r="A455" s="260"/>
      <c r="B455" s="84" t="s">
        <v>696</v>
      </c>
      <c r="C455" s="80">
        <v>91</v>
      </c>
      <c r="D455" s="81"/>
      <c r="E455" s="281"/>
      <c r="F455" s="296"/>
      <c r="G455" s="292"/>
      <c r="H455" s="311"/>
      <c r="I455" s="309"/>
      <c r="J455" s="327"/>
    </row>
    <row r="456" spans="1:10" s="60" customFormat="1">
      <c r="A456" s="260"/>
      <c r="B456" s="84" t="s">
        <v>697</v>
      </c>
      <c r="C456" s="80">
        <v>96</v>
      </c>
      <c r="D456" s="81"/>
      <c r="E456" s="281"/>
      <c r="F456" s="296"/>
      <c r="G456" s="292"/>
      <c r="H456" s="311"/>
      <c r="I456" s="309"/>
      <c r="J456" s="327"/>
    </row>
    <row r="457" spans="1:10" s="60" customFormat="1">
      <c r="A457" s="260"/>
      <c r="B457" s="84" t="s">
        <v>698</v>
      </c>
      <c r="C457" s="80">
        <v>93</v>
      </c>
      <c r="D457" s="81"/>
      <c r="E457" s="281"/>
      <c r="F457" s="296"/>
      <c r="G457" s="292"/>
      <c r="H457" s="311"/>
      <c r="I457" s="309"/>
      <c r="J457" s="327"/>
    </row>
    <row r="458" spans="1:10" s="60" customFormat="1">
      <c r="A458" s="260"/>
      <c r="B458" s="84" t="s">
        <v>699</v>
      </c>
      <c r="C458" s="80">
        <v>95</v>
      </c>
      <c r="D458" s="81"/>
      <c r="E458" s="281"/>
      <c r="F458" s="296"/>
      <c r="G458" s="292"/>
      <c r="H458" s="311"/>
      <c r="I458" s="309"/>
      <c r="J458" s="327"/>
    </row>
    <row r="459" spans="1:10" s="60" customFormat="1">
      <c r="A459" s="260"/>
      <c r="B459" s="84" t="s">
        <v>700</v>
      </c>
      <c r="C459" s="80">
        <v>91</v>
      </c>
      <c r="D459" s="81"/>
      <c r="E459" s="281"/>
      <c r="F459" s="296"/>
      <c r="G459" s="292"/>
      <c r="H459" s="311"/>
      <c r="I459" s="309"/>
      <c r="J459" s="327"/>
    </row>
    <row r="460" spans="1:10" s="60" customFormat="1">
      <c r="A460" s="260"/>
      <c r="B460" s="84" t="s">
        <v>701</v>
      </c>
      <c r="C460" s="80">
        <v>95</v>
      </c>
      <c r="D460" s="81"/>
      <c r="E460" s="281"/>
      <c r="F460" s="296"/>
      <c r="G460" s="292"/>
      <c r="H460" s="311"/>
      <c r="I460" s="309"/>
      <c r="J460" s="327"/>
    </row>
    <row r="461" spans="1:10" s="60" customFormat="1">
      <c r="A461" s="260"/>
      <c r="B461" s="84" t="s">
        <v>702</v>
      </c>
      <c r="C461" s="80">
        <v>92</v>
      </c>
      <c r="D461" s="81"/>
      <c r="E461" s="281"/>
      <c r="F461" s="296"/>
      <c r="G461" s="292"/>
      <c r="H461" s="311"/>
      <c r="I461" s="309"/>
      <c r="J461" s="327"/>
    </row>
    <row r="462" spans="1:10" s="60" customFormat="1">
      <c r="A462" s="260"/>
      <c r="B462" s="84" t="s">
        <v>703</v>
      </c>
      <c r="C462" s="80">
        <v>96</v>
      </c>
      <c r="D462" s="81"/>
      <c r="E462" s="281"/>
      <c r="F462" s="296"/>
      <c r="G462" s="292"/>
      <c r="H462" s="311"/>
      <c r="I462" s="309"/>
      <c r="J462" s="327"/>
    </row>
    <row r="463" spans="1:10" s="60" customFormat="1">
      <c r="A463" s="260"/>
      <c r="B463" s="84" t="s">
        <v>704</v>
      </c>
      <c r="C463" s="80">
        <v>93</v>
      </c>
      <c r="D463" s="81"/>
      <c r="E463" s="281"/>
      <c r="F463" s="296"/>
      <c r="G463" s="292"/>
      <c r="H463" s="311"/>
      <c r="I463" s="309"/>
      <c r="J463" s="327"/>
    </row>
    <row r="464" spans="1:10" s="60" customFormat="1">
      <c r="A464" s="261"/>
      <c r="B464" s="84" t="s">
        <v>705</v>
      </c>
      <c r="C464" s="80">
        <v>97</v>
      </c>
      <c r="D464" s="81"/>
      <c r="E464" s="282"/>
      <c r="F464" s="297"/>
      <c r="G464" s="293"/>
      <c r="H464" s="312"/>
      <c r="I464" s="309"/>
      <c r="J464" s="327"/>
    </row>
    <row r="465" spans="1:10" s="60" customFormat="1">
      <c r="A465" s="259" t="s">
        <v>61</v>
      </c>
      <c r="B465" s="84" t="s">
        <v>706</v>
      </c>
      <c r="C465" s="80">
        <v>100</v>
      </c>
      <c r="D465" s="81"/>
      <c r="E465" s="283">
        <v>13</v>
      </c>
      <c r="F465" s="298">
        <v>10</v>
      </c>
      <c r="G465" s="291">
        <v>0</v>
      </c>
      <c r="H465" s="313">
        <f>F465/E465</f>
        <v>0.76923076923076927</v>
      </c>
      <c r="I465" s="309">
        <f>G465/E465</f>
        <v>0</v>
      </c>
      <c r="J465" s="326">
        <f>H465*60+40</f>
        <v>86.15384615384616</v>
      </c>
    </row>
    <row r="466" spans="1:10" s="60" customFormat="1">
      <c r="A466" s="260"/>
      <c r="B466" s="84" t="s">
        <v>674</v>
      </c>
      <c r="C466" s="80">
        <v>93</v>
      </c>
      <c r="D466" s="81"/>
      <c r="E466" s="283"/>
      <c r="F466" s="298"/>
      <c r="G466" s="292"/>
      <c r="H466" s="313"/>
      <c r="I466" s="309"/>
      <c r="J466" s="327"/>
    </row>
    <row r="467" spans="1:10" s="60" customFormat="1">
      <c r="A467" s="260"/>
      <c r="B467" s="84" t="s">
        <v>707</v>
      </c>
      <c r="C467" s="80">
        <v>97</v>
      </c>
      <c r="D467" s="81"/>
      <c r="E467" s="283"/>
      <c r="F467" s="298"/>
      <c r="G467" s="292"/>
      <c r="H467" s="313"/>
      <c r="I467" s="309"/>
      <c r="J467" s="327"/>
    </row>
    <row r="468" spans="1:10" s="60" customFormat="1">
      <c r="A468" s="260"/>
      <c r="B468" s="84" t="s">
        <v>708</v>
      </c>
      <c r="C468" s="80">
        <v>95</v>
      </c>
      <c r="D468" s="81"/>
      <c r="E468" s="283"/>
      <c r="F468" s="298"/>
      <c r="G468" s="292"/>
      <c r="H468" s="313"/>
      <c r="I468" s="309"/>
      <c r="J468" s="327"/>
    </row>
    <row r="469" spans="1:10" s="60" customFormat="1">
      <c r="A469" s="260"/>
      <c r="B469" s="84" t="s">
        <v>709</v>
      </c>
      <c r="C469" s="80">
        <v>96</v>
      </c>
      <c r="D469" s="81"/>
      <c r="E469" s="283"/>
      <c r="F469" s="298"/>
      <c r="G469" s="292"/>
      <c r="H469" s="313"/>
      <c r="I469" s="309"/>
      <c r="J469" s="327"/>
    </row>
    <row r="470" spans="1:10" s="60" customFormat="1">
      <c r="A470" s="260"/>
      <c r="B470" s="84" t="s">
        <v>710</v>
      </c>
      <c r="C470" s="80">
        <v>95</v>
      </c>
      <c r="D470" s="81"/>
      <c r="E470" s="283"/>
      <c r="F470" s="298"/>
      <c r="G470" s="292"/>
      <c r="H470" s="313"/>
      <c r="I470" s="309"/>
      <c r="J470" s="327"/>
    </row>
    <row r="471" spans="1:10" s="60" customFormat="1">
      <c r="A471" s="260"/>
      <c r="B471" s="84" t="s">
        <v>711</v>
      </c>
      <c r="C471" s="80">
        <v>95</v>
      </c>
      <c r="D471" s="81"/>
      <c r="E471" s="283"/>
      <c r="F471" s="298"/>
      <c r="G471" s="292"/>
      <c r="H471" s="313"/>
      <c r="I471" s="309"/>
      <c r="J471" s="327"/>
    </row>
    <row r="472" spans="1:10" s="60" customFormat="1">
      <c r="A472" s="260"/>
      <c r="B472" s="84" t="s">
        <v>712</v>
      </c>
      <c r="C472" s="80">
        <v>92</v>
      </c>
      <c r="D472" s="81"/>
      <c r="E472" s="283"/>
      <c r="F472" s="298"/>
      <c r="G472" s="292"/>
      <c r="H472" s="313"/>
      <c r="I472" s="309"/>
      <c r="J472" s="327"/>
    </row>
    <row r="473" spans="1:10" s="60" customFormat="1">
      <c r="A473" s="260"/>
      <c r="B473" s="84" t="s">
        <v>713</v>
      </c>
      <c r="C473" s="80">
        <v>98</v>
      </c>
      <c r="D473" s="81"/>
      <c r="E473" s="283"/>
      <c r="F473" s="298"/>
      <c r="G473" s="292"/>
      <c r="H473" s="313"/>
      <c r="I473" s="309"/>
      <c r="J473" s="327"/>
    </row>
    <row r="474" spans="1:10" s="60" customFormat="1">
      <c r="A474" s="260"/>
      <c r="B474" s="84" t="s">
        <v>714</v>
      </c>
      <c r="C474" s="80">
        <v>97</v>
      </c>
      <c r="D474" s="81"/>
      <c r="E474" s="283"/>
      <c r="F474" s="298"/>
      <c r="G474" s="292"/>
      <c r="H474" s="313"/>
      <c r="I474" s="309"/>
      <c r="J474" s="327"/>
    </row>
    <row r="475" spans="1:10" s="60" customFormat="1">
      <c r="A475" s="260"/>
      <c r="B475" s="84" t="s">
        <v>715</v>
      </c>
      <c r="C475" s="80">
        <v>95</v>
      </c>
      <c r="D475" s="81"/>
      <c r="E475" s="283"/>
      <c r="F475" s="298"/>
      <c r="G475" s="292"/>
      <c r="H475" s="313"/>
      <c r="I475" s="309"/>
      <c r="J475" s="327"/>
    </row>
    <row r="476" spans="1:10" s="60" customFormat="1">
      <c r="A476" s="260"/>
      <c r="B476" s="84" t="s">
        <v>716</v>
      </c>
      <c r="C476" s="80">
        <v>97</v>
      </c>
      <c r="D476" s="81"/>
      <c r="E476" s="283"/>
      <c r="F476" s="298"/>
      <c r="G476" s="292"/>
      <c r="H476" s="313"/>
      <c r="I476" s="309"/>
      <c r="J476" s="327"/>
    </row>
    <row r="477" spans="1:10" s="60" customFormat="1">
      <c r="A477" s="260"/>
      <c r="B477" s="84" t="s">
        <v>717</v>
      </c>
      <c r="C477" s="80">
        <v>94</v>
      </c>
      <c r="D477" s="81"/>
      <c r="E477" s="283"/>
      <c r="F477" s="298"/>
      <c r="G477" s="292"/>
      <c r="H477" s="313"/>
      <c r="I477" s="309"/>
      <c r="J477" s="327"/>
    </row>
    <row r="478" spans="1:10" s="60" customFormat="1">
      <c r="A478" s="263" t="s">
        <v>718</v>
      </c>
      <c r="B478" s="84" t="s">
        <v>695</v>
      </c>
      <c r="C478" s="80">
        <v>96</v>
      </c>
      <c r="D478" s="81"/>
      <c r="E478" s="283">
        <v>10</v>
      </c>
      <c r="F478" s="298">
        <v>3</v>
      </c>
      <c r="G478" s="291">
        <v>0</v>
      </c>
      <c r="H478" s="313">
        <f>F478/E478</f>
        <v>0.3</v>
      </c>
      <c r="I478" s="309">
        <f>G478/E478</f>
        <v>0</v>
      </c>
      <c r="J478" s="329">
        <f>H478*60+40</f>
        <v>58</v>
      </c>
    </row>
    <row r="479" spans="1:10" s="60" customFormat="1">
      <c r="A479" s="264"/>
      <c r="B479" s="84" t="s">
        <v>719</v>
      </c>
      <c r="C479" s="80">
        <v>93</v>
      </c>
      <c r="D479" s="81"/>
      <c r="E479" s="283"/>
      <c r="F479" s="298"/>
      <c r="G479" s="292"/>
      <c r="H479" s="313"/>
      <c r="I479" s="309"/>
      <c r="J479" s="330"/>
    </row>
    <row r="480" spans="1:10" s="60" customFormat="1">
      <c r="A480" s="264"/>
      <c r="B480" s="84" t="s">
        <v>720</v>
      </c>
      <c r="C480" s="80">
        <v>93</v>
      </c>
      <c r="D480" s="81"/>
      <c r="E480" s="283"/>
      <c r="F480" s="298"/>
      <c r="G480" s="292"/>
      <c r="H480" s="313"/>
      <c r="I480" s="309"/>
      <c r="J480" s="330"/>
    </row>
    <row r="481" spans="1:10" s="60" customFormat="1">
      <c r="A481" s="264"/>
      <c r="B481" s="84" t="s">
        <v>721</v>
      </c>
      <c r="C481" s="80">
        <v>93</v>
      </c>
      <c r="D481" s="81"/>
      <c r="E481" s="283"/>
      <c r="F481" s="298"/>
      <c r="G481" s="292"/>
      <c r="H481" s="313"/>
      <c r="I481" s="309"/>
      <c r="J481" s="330"/>
    </row>
    <row r="482" spans="1:10" s="60" customFormat="1">
      <c r="A482" s="264"/>
      <c r="B482" s="84" t="s">
        <v>722</v>
      </c>
      <c r="C482" s="80">
        <v>92</v>
      </c>
      <c r="D482" s="81"/>
      <c r="E482" s="283"/>
      <c r="F482" s="298"/>
      <c r="G482" s="292"/>
      <c r="H482" s="313"/>
      <c r="I482" s="309"/>
      <c r="J482" s="330"/>
    </row>
    <row r="483" spans="1:10" s="60" customFormat="1">
      <c r="A483" s="264"/>
      <c r="B483" s="84" t="s">
        <v>723</v>
      </c>
      <c r="C483" s="80">
        <v>98</v>
      </c>
      <c r="D483" s="81"/>
      <c r="E483" s="283"/>
      <c r="F483" s="298"/>
      <c r="G483" s="292"/>
      <c r="H483" s="313"/>
      <c r="I483" s="309"/>
      <c r="J483" s="330"/>
    </row>
    <row r="484" spans="1:10" s="60" customFormat="1">
      <c r="A484" s="264"/>
      <c r="B484" s="84" t="s">
        <v>724</v>
      </c>
      <c r="C484" s="80">
        <v>93</v>
      </c>
      <c r="D484" s="81"/>
      <c r="E484" s="283"/>
      <c r="F484" s="298"/>
      <c r="G484" s="292"/>
      <c r="H484" s="313"/>
      <c r="I484" s="309"/>
      <c r="J484" s="330"/>
    </row>
    <row r="485" spans="1:10" s="60" customFormat="1">
      <c r="A485" s="264"/>
      <c r="B485" s="84" t="s">
        <v>725</v>
      </c>
      <c r="C485" s="80">
        <v>94</v>
      </c>
      <c r="D485" s="81"/>
      <c r="E485" s="283"/>
      <c r="F485" s="298"/>
      <c r="G485" s="292"/>
      <c r="H485" s="313"/>
      <c r="I485" s="309"/>
      <c r="J485" s="330"/>
    </row>
    <row r="486" spans="1:10" s="60" customFormat="1">
      <c r="A486" s="264"/>
      <c r="B486" s="84" t="s">
        <v>704</v>
      </c>
      <c r="C486" s="80">
        <v>93</v>
      </c>
      <c r="D486" s="81"/>
      <c r="E486" s="283"/>
      <c r="F486" s="298"/>
      <c r="G486" s="292"/>
      <c r="H486" s="313"/>
      <c r="I486" s="309"/>
      <c r="J486" s="330"/>
    </row>
    <row r="487" spans="1:10" s="60" customFormat="1">
      <c r="A487" s="265"/>
      <c r="B487" s="84" t="s">
        <v>705</v>
      </c>
      <c r="C487" s="80">
        <v>97</v>
      </c>
      <c r="D487" s="81"/>
      <c r="E487" s="283"/>
      <c r="F487" s="298"/>
      <c r="G487" s="293"/>
      <c r="H487" s="313"/>
      <c r="I487" s="309"/>
      <c r="J487" s="331"/>
    </row>
    <row r="488" spans="1:10" s="60" customFormat="1">
      <c r="A488" s="263" t="s">
        <v>726</v>
      </c>
      <c r="B488" s="84" t="s">
        <v>727</v>
      </c>
      <c r="C488" s="80">
        <v>94</v>
      </c>
      <c r="D488" s="81"/>
      <c r="E488" s="283">
        <v>11</v>
      </c>
      <c r="F488" s="298">
        <v>8</v>
      </c>
      <c r="G488" s="291">
        <v>0</v>
      </c>
      <c r="H488" s="313">
        <f>F488/E488</f>
        <v>0.72727272727272729</v>
      </c>
      <c r="I488" s="309">
        <v>0</v>
      </c>
      <c r="J488" s="329">
        <f>H488*60+40</f>
        <v>83.63636363636364</v>
      </c>
    </row>
    <row r="489" spans="1:10" s="60" customFormat="1">
      <c r="A489" s="264"/>
      <c r="B489" s="84" t="s">
        <v>728</v>
      </c>
      <c r="C489" s="80">
        <v>96</v>
      </c>
      <c r="D489" s="81"/>
      <c r="E489" s="283"/>
      <c r="F489" s="298"/>
      <c r="G489" s="292"/>
      <c r="H489" s="313"/>
      <c r="I489" s="309"/>
      <c r="J489" s="330"/>
    </row>
    <row r="490" spans="1:10" s="60" customFormat="1">
      <c r="A490" s="264"/>
      <c r="B490" s="84" t="s">
        <v>729</v>
      </c>
      <c r="C490" s="80">
        <v>91</v>
      </c>
      <c r="D490" s="81"/>
      <c r="E490" s="283"/>
      <c r="F490" s="298"/>
      <c r="G490" s="292"/>
      <c r="H490" s="313"/>
      <c r="I490" s="309"/>
      <c r="J490" s="331"/>
    </row>
    <row r="491" spans="1:10" s="60" customFormat="1">
      <c r="A491" s="264"/>
      <c r="B491" s="84" t="s">
        <v>666</v>
      </c>
      <c r="C491" s="80">
        <v>98</v>
      </c>
      <c r="D491" s="81"/>
      <c r="E491" s="283"/>
      <c r="F491" s="298"/>
      <c r="G491" s="292"/>
      <c r="H491" s="313"/>
      <c r="I491" s="309"/>
      <c r="J491" s="331"/>
    </row>
    <row r="492" spans="1:10" s="60" customFormat="1">
      <c r="A492" s="264"/>
      <c r="B492" s="84" t="s">
        <v>730</v>
      </c>
      <c r="C492" s="80">
        <v>95</v>
      </c>
      <c r="D492" s="81"/>
      <c r="E492" s="283"/>
      <c r="F492" s="298"/>
      <c r="G492" s="292"/>
      <c r="H492" s="313"/>
      <c r="I492" s="309"/>
      <c r="J492" s="332"/>
    </row>
    <row r="493" spans="1:10" s="60" customFormat="1">
      <c r="A493" s="264"/>
      <c r="B493" s="84" t="s">
        <v>731</v>
      </c>
      <c r="C493" s="80">
        <v>98</v>
      </c>
      <c r="D493" s="81"/>
      <c r="E493" s="283"/>
      <c r="F493" s="298"/>
      <c r="G493" s="292"/>
      <c r="H493" s="313"/>
      <c r="I493" s="309"/>
      <c r="J493" s="332"/>
    </row>
    <row r="494" spans="1:10" s="60" customFormat="1">
      <c r="A494" s="264"/>
      <c r="B494" s="84" t="s">
        <v>732</v>
      </c>
      <c r="C494" s="80">
        <v>94</v>
      </c>
      <c r="D494" s="81"/>
      <c r="E494" s="283"/>
      <c r="F494" s="298"/>
      <c r="G494" s="292"/>
      <c r="H494" s="313"/>
      <c r="I494" s="309"/>
      <c r="J494" s="330"/>
    </row>
    <row r="495" spans="1:10" s="60" customFormat="1">
      <c r="A495" s="264"/>
      <c r="B495" s="84" t="s">
        <v>733</v>
      </c>
      <c r="C495" s="80">
        <v>95</v>
      </c>
      <c r="D495" s="81"/>
      <c r="E495" s="283"/>
      <c r="F495" s="298"/>
      <c r="G495" s="292"/>
      <c r="H495" s="313"/>
      <c r="I495" s="309"/>
      <c r="J495" s="330"/>
    </row>
    <row r="496" spans="1:10" s="60" customFormat="1">
      <c r="A496" s="264"/>
      <c r="B496" s="84" t="s">
        <v>734</v>
      </c>
      <c r="C496" s="80">
        <v>97</v>
      </c>
      <c r="D496" s="81"/>
      <c r="E496" s="283"/>
      <c r="F496" s="298"/>
      <c r="G496" s="292"/>
      <c r="H496" s="313"/>
      <c r="I496" s="309"/>
      <c r="J496" s="330"/>
    </row>
    <row r="497" spans="1:10" s="60" customFormat="1">
      <c r="A497" s="264"/>
      <c r="B497" s="84" t="s">
        <v>652</v>
      </c>
      <c r="C497" s="80">
        <v>96</v>
      </c>
      <c r="D497" s="81"/>
      <c r="E497" s="283"/>
      <c r="F497" s="298"/>
      <c r="G497" s="292"/>
      <c r="H497" s="313"/>
      <c r="I497" s="309"/>
      <c r="J497" s="330"/>
    </row>
    <row r="498" spans="1:10" s="60" customFormat="1">
      <c r="A498" s="265"/>
      <c r="B498" s="84" t="s">
        <v>658</v>
      </c>
      <c r="C498" s="80">
        <v>97</v>
      </c>
      <c r="D498" s="81"/>
      <c r="E498" s="283"/>
      <c r="F498" s="298"/>
      <c r="G498" s="293"/>
      <c r="H498" s="313"/>
      <c r="I498" s="309"/>
      <c r="J498" s="331"/>
    </row>
    <row r="499" spans="1:10" s="60" customFormat="1">
      <c r="A499" s="263" t="s">
        <v>64</v>
      </c>
      <c r="B499" s="84" t="s">
        <v>735</v>
      </c>
      <c r="C499" s="80">
        <v>91</v>
      </c>
      <c r="D499" s="81"/>
      <c r="E499" s="283">
        <v>7</v>
      </c>
      <c r="F499" s="298">
        <v>5</v>
      </c>
      <c r="G499" s="291">
        <v>0</v>
      </c>
      <c r="H499" s="313">
        <f>F499/E499</f>
        <v>0.7142857142857143</v>
      </c>
      <c r="I499" s="309">
        <f>G499/E499</f>
        <v>0</v>
      </c>
      <c r="J499" s="329">
        <f>H499*60+40</f>
        <v>82.857142857142861</v>
      </c>
    </row>
    <row r="500" spans="1:10" s="60" customFormat="1">
      <c r="A500" s="264"/>
      <c r="B500" s="84" t="s">
        <v>736</v>
      </c>
      <c r="C500" s="80">
        <v>96</v>
      </c>
      <c r="D500" s="81"/>
      <c r="E500" s="283"/>
      <c r="F500" s="298"/>
      <c r="G500" s="292"/>
      <c r="H500" s="313"/>
      <c r="I500" s="309"/>
      <c r="J500" s="330"/>
    </row>
    <row r="501" spans="1:10" s="60" customFormat="1">
      <c r="A501" s="264"/>
      <c r="B501" s="84" t="s">
        <v>737</v>
      </c>
      <c r="C501" s="80">
        <v>96</v>
      </c>
      <c r="D501" s="81"/>
      <c r="E501" s="283"/>
      <c r="F501" s="298"/>
      <c r="G501" s="292"/>
      <c r="H501" s="313"/>
      <c r="I501" s="309"/>
      <c r="J501" s="330"/>
    </row>
    <row r="502" spans="1:10" s="60" customFormat="1">
      <c r="A502" s="264"/>
      <c r="B502" s="84" t="s">
        <v>738</v>
      </c>
      <c r="C502" s="80">
        <v>97</v>
      </c>
      <c r="D502" s="81"/>
      <c r="E502" s="283"/>
      <c r="F502" s="298"/>
      <c r="G502" s="292"/>
      <c r="H502" s="313"/>
      <c r="I502" s="309"/>
      <c r="J502" s="330"/>
    </row>
    <row r="503" spans="1:10" s="60" customFormat="1">
      <c r="A503" s="264"/>
      <c r="B503" s="84" t="s">
        <v>739</v>
      </c>
      <c r="C503" s="80">
        <v>95</v>
      </c>
      <c r="D503" s="81"/>
      <c r="E503" s="283"/>
      <c r="F503" s="298"/>
      <c r="G503" s="292"/>
      <c r="H503" s="313"/>
      <c r="I503" s="309"/>
      <c r="J503" s="330"/>
    </row>
    <row r="504" spans="1:10" s="60" customFormat="1">
      <c r="A504" s="264"/>
      <c r="B504" s="84" t="s">
        <v>740</v>
      </c>
      <c r="C504" s="80">
        <v>94</v>
      </c>
      <c r="D504" s="81"/>
      <c r="E504" s="283"/>
      <c r="F504" s="298"/>
      <c r="G504" s="292"/>
      <c r="H504" s="313"/>
      <c r="I504" s="309"/>
      <c r="J504" s="330"/>
    </row>
    <row r="505" spans="1:10" s="60" customFormat="1">
      <c r="A505" s="264"/>
      <c r="B505" s="84" t="s">
        <v>741</v>
      </c>
      <c r="C505" s="80">
        <v>98</v>
      </c>
      <c r="D505" s="81"/>
      <c r="E505" s="283"/>
      <c r="F505" s="298"/>
      <c r="G505" s="292"/>
      <c r="H505" s="313"/>
      <c r="I505" s="309"/>
      <c r="J505" s="330"/>
    </row>
    <row r="506" spans="1:10" s="60" customFormat="1">
      <c r="A506" s="263" t="s">
        <v>65</v>
      </c>
      <c r="B506" s="84" t="s">
        <v>742</v>
      </c>
      <c r="C506" s="80">
        <v>94</v>
      </c>
      <c r="D506" s="81"/>
      <c r="E506" s="283">
        <v>8</v>
      </c>
      <c r="F506" s="298">
        <v>5</v>
      </c>
      <c r="G506" s="291">
        <v>0</v>
      </c>
      <c r="H506" s="313">
        <f>F506/E506</f>
        <v>0.625</v>
      </c>
      <c r="I506" s="309">
        <f>G506/E506</f>
        <v>0</v>
      </c>
      <c r="J506" s="329">
        <f>H506*60+40</f>
        <v>77.5</v>
      </c>
    </row>
    <row r="507" spans="1:10" s="60" customFormat="1">
      <c r="A507" s="264"/>
      <c r="B507" s="84" t="s">
        <v>743</v>
      </c>
      <c r="C507" s="80">
        <v>96</v>
      </c>
      <c r="D507" s="81"/>
      <c r="E507" s="283"/>
      <c r="F507" s="298"/>
      <c r="G507" s="292"/>
      <c r="H507" s="313"/>
      <c r="I507" s="309"/>
      <c r="J507" s="330"/>
    </row>
    <row r="508" spans="1:10" s="60" customFormat="1">
      <c r="A508" s="264"/>
      <c r="B508" s="84" t="s">
        <v>744</v>
      </c>
      <c r="C508" s="80">
        <v>97</v>
      </c>
      <c r="D508" s="81"/>
      <c r="E508" s="283"/>
      <c r="F508" s="298"/>
      <c r="G508" s="292"/>
      <c r="H508" s="313"/>
      <c r="I508" s="309"/>
      <c r="J508" s="331"/>
    </row>
    <row r="509" spans="1:10" s="60" customFormat="1">
      <c r="A509" s="264"/>
      <c r="B509" s="84" t="s">
        <v>745</v>
      </c>
      <c r="C509" s="80">
        <v>95</v>
      </c>
      <c r="D509" s="81"/>
      <c r="E509" s="283"/>
      <c r="F509" s="298"/>
      <c r="G509" s="292"/>
      <c r="H509" s="313"/>
      <c r="I509" s="309"/>
      <c r="J509" s="329"/>
    </row>
    <row r="510" spans="1:10" s="60" customFormat="1">
      <c r="A510" s="264"/>
      <c r="B510" s="84" t="s">
        <v>746</v>
      </c>
      <c r="C510" s="80">
        <v>94</v>
      </c>
      <c r="D510" s="81"/>
      <c r="E510" s="283"/>
      <c r="F510" s="298"/>
      <c r="G510" s="292"/>
      <c r="H510" s="313"/>
      <c r="I510" s="309"/>
      <c r="J510" s="330"/>
    </row>
    <row r="511" spans="1:10" s="60" customFormat="1">
      <c r="A511" s="264"/>
      <c r="B511" s="84" t="s">
        <v>747</v>
      </c>
      <c r="C511" s="80">
        <v>95</v>
      </c>
      <c r="D511" s="81"/>
      <c r="E511" s="283"/>
      <c r="F511" s="298"/>
      <c r="G511" s="292"/>
      <c r="H511" s="313"/>
      <c r="I511" s="309"/>
      <c r="J511" s="330"/>
    </row>
    <row r="512" spans="1:10" s="60" customFormat="1">
      <c r="A512" s="264"/>
      <c r="B512" s="84" t="s">
        <v>748</v>
      </c>
      <c r="C512" s="80">
        <v>91</v>
      </c>
      <c r="D512" s="81"/>
      <c r="E512" s="283"/>
      <c r="F512" s="298"/>
      <c r="G512" s="292"/>
      <c r="H512" s="313"/>
      <c r="I512" s="309"/>
      <c r="J512" s="330"/>
    </row>
    <row r="513" spans="1:10" s="60" customFormat="1">
      <c r="A513" s="264"/>
      <c r="B513" s="84" t="s">
        <v>749</v>
      </c>
      <c r="C513" s="80">
        <v>96</v>
      </c>
      <c r="D513" s="81"/>
      <c r="E513" s="283"/>
      <c r="F513" s="298"/>
      <c r="G513" s="292"/>
      <c r="H513" s="313"/>
      <c r="I513" s="309"/>
      <c r="J513" s="330"/>
    </row>
    <row r="514" spans="1:10" s="60" customFormat="1">
      <c r="A514" s="263" t="s">
        <v>66</v>
      </c>
      <c r="B514" s="84" t="s">
        <v>750</v>
      </c>
      <c r="C514" s="80">
        <v>93</v>
      </c>
      <c r="D514" s="81"/>
      <c r="E514" s="283">
        <v>7</v>
      </c>
      <c r="F514" s="298">
        <v>4</v>
      </c>
      <c r="G514" s="291">
        <v>0</v>
      </c>
      <c r="H514" s="313">
        <f>F514/E514</f>
        <v>0.5714285714285714</v>
      </c>
      <c r="I514" s="309">
        <f>G514/E514</f>
        <v>0</v>
      </c>
      <c r="J514" s="329">
        <f>H514*60+40</f>
        <v>74.285714285714278</v>
      </c>
    </row>
    <row r="515" spans="1:10" s="60" customFormat="1">
      <c r="A515" s="264"/>
      <c r="B515" s="84" t="s">
        <v>751</v>
      </c>
      <c r="C515" s="80">
        <v>95</v>
      </c>
      <c r="D515" s="81"/>
      <c r="E515" s="283"/>
      <c r="F515" s="298"/>
      <c r="G515" s="292"/>
      <c r="H515" s="313"/>
      <c r="I515" s="309"/>
      <c r="J515" s="330"/>
    </row>
    <row r="516" spans="1:10" s="60" customFormat="1">
      <c r="A516" s="264"/>
      <c r="B516" s="84" t="s">
        <v>752</v>
      </c>
      <c r="C516" s="80">
        <v>96</v>
      </c>
      <c r="D516" s="81"/>
      <c r="E516" s="283"/>
      <c r="F516" s="298"/>
      <c r="G516" s="292"/>
      <c r="H516" s="313"/>
      <c r="I516" s="309"/>
      <c r="J516" s="330"/>
    </row>
    <row r="517" spans="1:10" s="60" customFormat="1">
      <c r="A517" s="264"/>
      <c r="B517" s="84" t="s">
        <v>753</v>
      </c>
      <c r="C517" s="80">
        <v>97</v>
      </c>
      <c r="D517" s="81"/>
      <c r="E517" s="283"/>
      <c r="F517" s="298"/>
      <c r="G517" s="292"/>
      <c r="H517" s="313"/>
      <c r="I517" s="309"/>
      <c r="J517" s="330"/>
    </row>
    <row r="518" spans="1:10" s="60" customFormat="1">
      <c r="A518" s="264"/>
      <c r="B518" s="84" t="s">
        <v>754</v>
      </c>
      <c r="C518" s="80">
        <v>96</v>
      </c>
      <c r="D518" s="81"/>
      <c r="E518" s="283"/>
      <c r="F518" s="298"/>
      <c r="G518" s="292"/>
      <c r="H518" s="313"/>
      <c r="I518" s="309"/>
      <c r="J518" s="330"/>
    </row>
    <row r="519" spans="1:10" s="60" customFormat="1">
      <c r="A519" s="264"/>
      <c r="B519" s="84" t="s">
        <v>755</v>
      </c>
      <c r="C519" s="80">
        <v>94</v>
      </c>
      <c r="D519" s="81"/>
      <c r="E519" s="283"/>
      <c r="F519" s="298"/>
      <c r="G519" s="292"/>
      <c r="H519" s="313"/>
      <c r="I519" s="309"/>
      <c r="J519" s="330"/>
    </row>
    <row r="520" spans="1:10" s="60" customFormat="1">
      <c r="A520" s="264"/>
      <c r="B520" s="84" t="s">
        <v>756</v>
      </c>
      <c r="C520" s="80">
        <v>86</v>
      </c>
      <c r="D520" s="81"/>
      <c r="E520" s="283"/>
      <c r="F520" s="298"/>
      <c r="G520" s="292"/>
      <c r="H520" s="313"/>
      <c r="I520" s="309"/>
      <c r="J520" s="330"/>
    </row>
    <row r="521" spans="1:10" s="60" customFormat="1">
      <c r="A521" s="263" t="s">
        <v>67</v>
      </c>
      <c r="B521" s="84" t="s">
        <v>757</v>
      </c>
      <c r="C521" s="80">
        <v>95</v>
      </c>
      <c r="D521" s="81"/>
      <c r="E521" s="283">
        <v>6</v>
      </c>
      <c r="F521" s="298">
        <v>2</v>
      </c>
      <c r="G521" s="291">
        <v>0</v>
      </c>
      <c r="H521" s="313">
        <f>F521/E521</f>
        <v>0.33333333333333331</v>
      </c>
      <c r="I521" s="309">
        <f>G521/E521</f>
        <v>0</v>
      </c>
      <c r="J521" s="329">
        <f>H521*60+40</f>
        <v>60</v>
      </c>
    </row>
    <row r="522" spans="1:10" s="60" customFormat="1">
      <c r="A522" s="264"/>
      <c r="B522" s="84" t="s">
        <v>758</v>
      </c>
      <c r="C522" s="80">
        <v>93</v>
      </c>
      <c r="D522" s="81"/>
      <c r="E522" s="283"/>
      <c r="F522" s="298"/>
      <c r="G522" s="292"/>
      <c r="H522" s="313"/>
      <c r="I522" s="309"/>
      <c r="J522" s="330"/>
    </row>
    <row r="523" spans="1:10" s="60" customFormat="1">
      <c r="A523" s="264"/>
      <c r="B523" s="84" t="s">
        <v>759</v>
      </c>
      <c r="C523" s="80">
        <v>95</v>
      </c>
      <c r="D523" s="81"/>
      <c r="E523" s="283"/>
      <c r="F523" s="298"/>
      <c r="G523" s="292"/>
      <c r="H523" s="313"/>
      <c r="I523" s="309"/>
      <c r="J523" s="330"/>
    </row>
    <row r="524" spans="1:10" s="60" customFormat="1">
      <c r="A524" s="264"/>
      <c r="B524" s="84" t="s">
        <v>760</v>
      </c>
      <c r="C524" s="80">
        <v>93</v>
      </c>
      <c r="D524" s="81"/>
      <c r="E524" s="283"/>
      <c r="F524" s="298"/>
      <c r="G524" s="292"/>
      <c r="H524" s="313"/>
      <c r="I524" s="309"/>
      <c r="J524" s="330"/>
    </row>
    <row r="525" spans="1:10" s="60" customFormat="1">
      <c r="A525" s="264"/>
      <c r="B525" s="84" t="s">
        <v>761</v>
      </c>
      <c r="C525" s="80">
        <v>93</v>
      </c>
      <c r="D525" s="81"/>
      <c r="E525" s="283"/>
      <c r="F525" s="298"/>
      <c r="G525" s="292"/>
      <c r="H525" s="313"/>
      <c r="I525" s="309"/>
      <c r="J525" s="330"/>
    </row>
    <row r="526" spans="1:10" s="60" customFormat="1">
      <c r="A526" s="265"/>
      <c r="B526" s="84" t="s">
        <v>762</v>
      </c>
      <c r="C526" s="80">
        <v>91</v>
      </c>
      <c r="D526" s="81"/>
      <c r="E526" s="283"/>
      <c r="F526" s="298"/>
      <c r="G526" s="293"/>
      <c r="H526" s="313"/>
      <c r="I526" s="309"/>
      <c r="J526" s="331"/>
    </row>
    <row r="527" spans="1:10" s="60" customFormat="1">
      <c r="A527" s="266" t="s">
        <v>118</v>
      </c>
      <c r="B527" s="84" t="s">
        <v>763</v>
      </c>
      <c r="C527" s="85">
        <v>93</v>
      </c>
      <c r="D527" s="86"/>
      <c r="E527" s="284">
        <v>11</v>
      </c>
      <c r="F527" s="299">
        <v>7</v>
      </c>
      <c r="G527" s="299">
        <v>1</v>
      </c>
      <c r="H527" s="310">
        <f>F527/E527</f>
        <v>0.63636363636363635</v>
      </c>
      <c r="I527" s="310">
        <f>G527/E527</f>
        <v>9.0909090909090912E-2</v>
      </c>
      <c r="J527" s="329">
        <f>H527*60+(1-I527)*40</f>
        <v>74.545454545454533</v>
      </c>
    </row>
    <row r="528" spans="1:10" s="60" customFormat="1">
      <c r="A528" s="266"/>
      <c r="B528" s="84" t="s">
        <v>764</v>
      </c>
      <c r="C528" s="85">
        <v>97</v>
      </c>
      <c r="D528" s="86"/>
      <c r="E528" s="285"/>
      <c r="F528" s="300"/>
      <c r="G528" s="300"/>
      <c r="H528" s="311"/>
      <c r="I528" s="311"/>
      <c r="J528" s="330"/>
    </row>
    <row r="529" spans="1:10" s="60" customFormat="1">
      <c r="A529" s="266"/>
      <c r="B529" s="84" t="s">
        <v>765</v>
      </c>
      <c r="C529" s="85">
        <v>97</v>
      </c>
      <c r="D529" s="86"/>
      <c r="E529" s="285"/>
      <c r="F529" s="300"/>
      <c r="G529" s="300"/>
      <c r="H529" s="311"/>
      <c r="I529" s="311"/>
      <c r="J529" s="330"/>
    </row>
    <row r="530" spans="1:10" s="60" customFormat="1">
      <c r="A530" s="266"/>
      <c r="B530" s="84" t="s">
        <v>766</v>
      </c>
      <c r="C530" s="85">
        <v>96</v>
      </c>
      <c r="D530" s="86"/>
      <c r="E530" s="285"/>
      <c r="F530" s="300"/>
      <c r="G530" s="300"/>
      <c r="H530" s="311"/>
      <c r="I530" s="311"/>
      <c r="J530" s="330"/>
    </row>
    <row r="531" spans="1:10" s="60" customFormat="1">
      <c r="A531" s="266"/>
      <c r="B531" s="84" t="s">
        <v>767</v>
      </c>
      <c r="C531" s="85">
        <v>94</v>
      </c>
      <c r="D531" s="86"/>
      <c r="E531" s="285"/>
      <c r="F531" s="300"/>
      <c r="G531" s="300"/>
      <c r="H531" s="311"/>
      <c r="I531" s="311"/>
      <c r="J531" s="330"/>
    </row>
    <row r="532" spans="1:10" s="60" customFormat="1">
      <c r="A532" s="266"/>
      <c r="B532" s="84" t="s">
        <v>768</v>
      </c>
      <c r="C532" s="85">
        <v>96</v>
      </c>
      <c r="D532" s="86"/>
      <c r="E532" s="285"/>
      <c r="F532" s="300"/>
      <c r="G532" s="300"/>
      <c r="H532" s="311"/>
      <c r="I532" s="311"/>
      <c r="J532" s="330"/>
    </row>
    <row r="533" spans="1:10" s="60" customFormat="1">
      <c r="A533" s="266"/>
      <c r="B533" s="84" t="s">
        <v>769</v>
      </c>
      <c r="C533" s="85">
        <v>97</v>
      </c>
      <c r="D533" s="86"/>
      <c r="E533" s="285"/>
      <c r="F533" s="300"/>
      <c r="G533" s="300"/>
      <c r="H533" s="311"/>
      <c r="I533" s="311"/>
      <c r="J533" s="330"/>
    </row>
    <row r="534" spans="1:10" s="60" customFormat="1">
      <c r="A534" s="266"/>
      <c r="B534" s="84" t="s">
        <v>770</v>
      </c>
      <c r="C534" s="85">
        <v>94</v>
      </c>
      <c r="D534" s="86"/>
      <c r="E534" s="285"/>
      <c r="F534" s="300"/>
      <c r="G534" s="300"/>
      <c r="H534" s="311"/>
      <c r="I534" s="311"/>
      <c r="J534" s="330"/>
    </row>
    <row r="535" spans="1:10" s="60" customFormat="1">
      <c r="A535" s="266"/>
      <c r="B535" s="84" t="s">
        <v>771</v>
      </c>
      <c r="C535" s="85">
        <v>98</v>
      </c>
      <c r="D535" s="86"/>
      <c r="E535" s="285"/>
      <c r="F535" s="300"/>
      <c r="G535" s="300"/>
      <c r="H535" s="311"/>
      <c r="I535" s="311"/>
      <c r="J535" s="330"/>
    </row>
    <row r="536" spans="1:10" s="60" customFormat="1">
      <c r="A536" s="266"/>
      <c r="B536" s="84" t="s">
        <v>772</v>
      </c>
      <c r="C536" s="85">
        <v>95</v>
      </c>
      <c r="D536" s="86"/>
      <c r="E536" s="285"/>
      <c r="F536" s="300"/>
      <c r="G536" s="300"/>
      <c r="H536" s="311"/>
      <c r="I536" s="311"/>
      <c r="J536" s="330"/>
    </row>
    <row r="537" spans="1:10" s="60" customFormat="1">
      <c r="A537" s="266"/>
      <c r="B537" s="84" t="s">
        <v>773</v>
      </c>
      <c r="C537" s="85">
        <v>86</v>
      </c>
      <c r="D537" s="81"/>
      <c r="E537" s="285"/>
      <c r="F537" s="300"/>
      <c r="G537" s="300"/>
      <c r="H537" s="311"/>
      <c r="I537" s="311"/>
      <c r="J537" s="330"/>
    </row>
    <row r="538" spans="1:10" s="60" customFormat="1">
      <c r="A538" s="263" t="s">
        <v>119</v>
      </c>
      <c r="B538" s="84" t="s">
        <v>774</v>
      </c>
      <c r="C538" s="85">
        <v>92</v>
      </c>
      <c r="D538" s="81"/>
      <c r="E538" s="283">
        <v>17</v>
      </c>
      <c r="F538" s="295">
        <v>11</v>
      </c>
      <c r="G538" s="295">
        <v>0</v>
      </c>
      <c r="H538" s="314">
        <f>F538/E538</f>
        <v>0.6470588235294118</v>
      </c>
      <c r="I538" s="314">
        <f>G538/E538</f>
        <v>0</v>
      </c>
      <c r="J538" s="329">
        <f>H538*60+40</f>
        <v>78.82352941176471</v>
      </c>
    </row>
    <row r="539" spans="1:10" s="60" customFormat="1">
      <c r="A539" s="264"/>
      <c r="B539" s="84" t="s">
        <v>775</v>
      </c>
      <c r="C539" s="85">
        <v>92</v>
      </c>
      <c r="D539" s="81"/>
      <c r="E539" s="283"/>
      <c r="F539" s="296"/>
      <c r="G539" s="296"/>
      <c r="H539" s="314"/>
      <c r="I539" s="314"/>
      <c r="J539" s="330"/>
    </row>
    <row r="540" spans="1:10" s="60" customFormat="1">
      <c r="A540" s="264"/>
      <c r="B540" s="84" t="s">
        <v>776</v>
      </c>
      <c r="C540" s="85">
        <v>95</v>
      </c>
      <c r="D540" s="81"/>
      <c r="E540" s="283"/>
      <c r="F540" s="296"/>
      <c r="G540" s="296"/>
      <c r="H540" s="314"/>
      <c r="I540" s="314"/>
      <c r="J540" s="330"/>
    </row>
    <row r="541" spans="1:10" s="60" customFormat="1">
      <c r="A541" s="264"/>
      <c r="B541" s="84" t="s">
        <v>777</v>
      </c>
      <c r="C541" s="85">
        <v>92</v>
      </c>
      <c r="D541" s="81"/>
      <c r="E541" s="283"/>
      <c r="F541" s="296"/>
      <c r="G541" s="296"/>
      <c r="H541" s="314"/>
      <c r="I541" s="314"/>
      <c r="J541" s="330"/>
    </row>
    <row r="542" spans="1:10" s="60" customFormat="1">
      <c r="A542" s="264"/>
      <c r="B542" s="84" t="s">
        <v>778</v>
      </c>
      <c r="C542" s="85">
        <v>95</v>
      </c>
      <c r="D542" s="81"/>
      <c r="E542" s="283"/>
      <c r="F542" s="296"/>
      <c r="G542" s="296"/>
      <c r="H542" s="314"/>
      <c r="I542" s="314"/>
      <c r="J542" s="330"/>
    </row>
    <row r="543" spans="1:10" s="60" customFormat="1">
      <c r="A543" s="264"/>
      <c r="B543" s="84" t="s">
        <v>779</v>
      </c>
      <c r="C543" s="85">
        <v>96</v>
      </c>
      <c r="D543" s="81"/>
      <c r="E543" s="283"/>
      <c r="F543" s="296"/>
      <c r="G543" s="296"/>
      <c r="H543" s="314"/>
      <c r="I543" s="314"/>
      <c r="J543" s="330"/>
    </row>
    <row r="544" spans="1:10" s="60" customFormat="1">
      <c r="A544" s="264"/>
      <c r="B544" s="84" t="s">
        <v>780</v>
      </c>
      <c r="C544" s="85">
        <v>97</v>
      </c>
      <c r="D544" s="81"/>
      <c r="E544" s="283"/>
      <c r="F544" s="296"/>
      <c r="G544" s="296"/>
      <c r="H544" s="314"/>
      <c r="I544" s="314"/>
      <c r="J544" s="330"/>
    </row>
    <row r="545" spans="1:10" s="60" customFormat="1">
      <c r="A545" s="264"/>
      <c r="B545" s="84" t="s">
        <v>781</v>
      </c>
      <c r="C545" s="85">
        <v>96</v>
      </c>
      <c r="D545" s="81"/>
      <c r="E545" s="283"/>
      <c r="F545" s="296"/>
      <c r="G545" s="296"/>
      <c r="H545" s="314"/>
      <c r="I545" s="314"/>
      <c r="J545" s="330"/>
    </row>
    <row r="546" spans="1:10" s="60" customFormat="1">
      <c r="A546" s="264"/>
      <c r="B546" s="84" t="s">
        <v>782</v>
      </c>
      <c r="C546" s="85">
        <v>96</v>
      </c>
      <c r="D546" s="81"/>
      <c r="E546" s="283"/>
      <c r="F546" s="296"/>
      <c r="G546" s="296"/>
      <c r="H546" s="314"/>
      <c r="I546" s="314"/>
      <c r="J546" s="330"/>
    </row>
    <row r="547" spans="1:10" s="60" customFormat="1">
      <c r="A547" s="264"/>
      <c r="B547" s="84" t="s">
        <v>783</v>
      </c>
      <c r="C547" s="85">
        <v>96</v>
      </c>
      <c r="D547" s="81"/>
      <c r="E547" s="283"/>
      <c r="F547" s="296"/>
      <c r="G547" s="296"/>
      <c r="H547" s="314"/>
      <c r="I547" s="314"/>
      <c r="J547" s="330"/>
    </row>
    <row r="548" spans="1:10" s="60" customFormat="1">
      <c r="A548" s="264"/>
      <c r="B548" s="84" t="s">
        <v>784</v>
      </c>
      <c r="C548" s="85">
        <v>97</v>
      </c>
      <c r="D548" s="81"/>
      <c r="E548" s="283"/>
      <c r="F548" s="296"/>
      <c r="G548" s="296"/>
      <c r="H548" s="314"/>
      <c r="I548" s="314"/>
      <c r="J548" s="330"/>
    </row>
    <row r="549" spans="1:10" s="60" customFormat="1">
      <c r="A549" s="264"/>
      <c r="B549" s="84" t="s">
        <v>785</v>
      </c>
      <c r="C549" s="85">
        <v>94</v>
      </c>
      <c r="D549" s="81"/>
      <c r="E549" s="283"/>
      <c r="F549" s="296"/>
      <c r="G549" s="296"/>
      <c r="H549" s="314"/>
      <c r="I549" s="314"/>
      <c r="J549" s="330"/>
    </row>
    <row r="550" spans="1:10" s="60" customFormat="1">
      <c r="A550" s="264"/>
      <c r="B550" s="84" t="s">
        <v>786</v>
      </c>
      <c r="C550" s="85">
        <v>96</v>
      </c>
      <c r="D550" s="81"/>
      <c r="E550" s="283"/>
      <c r="F550" s="296"/>
      <c r="G550" s="296"/>
      <c r="H550" s="314"/>
      <c r="I550" s="314"/>
      <c r="J550" s="330"/>
    </row>
    <row r="551" spans="1:10" s="60" customFormat="1">
      <c r="A551" s="264"/>
      <c r="B551" s="84" t="s">
        <v>787</v>
      </c>
      <c r="C551" s="85">
        <v>93</v>
      </c>
      <c r="D551" s="81"/>
      <c r="E551" s="283"/>
      <c r="F551" s="296"/>
      <c r="G551" s="296"/>
      <c r="H551" s="314"/>
      <c r="I551" s="314"/>
      <c r="J551" s="330"/>
    </row>
    <row r="552" spans="1:10" s="60" customFormat="1">
      <c r="A552" s="264"/>
      <c r="B552" s="84" t="s">
        <v>788</v>
      </c>
      <c r="C552" s="85">
        <v>99</v>
      </c>
      <c r="D552" s="81"/>
      <c r="E552" s="283"/>
      <c r="F552" s="296"/>
      <c r="G552" s="296"/>
      <c r="H552" s="314"/>
      <c r="I552" s="314"/>
      <c r="J552" s="330"/>
    </row>
    <row r="553" spans="1:10" s="60" customFormat="1">
      <c r="A553" s="264"/>
      <c r="B553" s="84" t="s">
        <v>789</v>
      </c>
      <c r="C553" s="85">
        <v>92</v>
      </c>
      <c r="D553" s="81"/>
      <c r="E553" s="283"/>
      <c r="F553" s="296"/>
      <c r="G553" s="296"/>
      <c r="H553" s="314"/>
      <c r="I553" s="314"/>
      <c r="J553" s="330"/>
    </row>
    <row r="554" spans="1:10" s="60" customFormat="1">
      <c r="A554" s="264"/>
      <c r="B554" s="84" t="s">
        <v>790</v>
      </c>
      <c r="C554" s="85">
        <v>98</v>
      </c>
      <c r="D554" s="81"/>
      <c r="E554" s="283"/>
      <c r="F554" s="296"/>
      <c r="G554" s="296"/>
      <c r="H554" s="314"/>
      <c r="I554" s="314"/>
      <c r="J554" s="330"/>
    </row>
    <row r="555" spans="1:10" s="60" customFormat="1">
      <c r="A555" s="267" t="s">
        <v>791</v>
      </c>
      <c r="B555" s="84" t="s">
        <v>789</v>
      </c>
      <c r="C555" s="80">
        <v>92</v>
      </c>
      <c r="D555" s="87"/>
      <c r="E555" s="280">
        <v>13</v>
      </c>
      <c r="F555" s="295">
        <v>4</v>
      </c>
      <c r="G555" s="295">
        <v>0</v>
      </c>
      <c r="H555" s="315">
        <f>F555/E555</f>
        <v>0.30769230769230771</v>
      </c>
      <c r="I555" s="315">
        <f>G555/E555</f>
        <v>0</v>
      </c>
      <c r="J555" s="329">
        <f>H555*60+40</f>
        <v>58.461538461538467</v>
      </c>
    </row>
    <row r="556" spans="1:10" s="60" customFormat="1">
      <c r="A556" s="267"/>
      <c r="B556" s="84" t="s">
        <v>792</v>
      </c>
      <c r="C556" s="80">
        <v>96</v>
      </c>
      <c r="D556" s="81"/>
      <c r="E556" s="281"/>
      <c r="F556" s="296"/>
      <c r="G556" s="296"/>
      <c r="H556" s="316"/>
      <c r="I556" s="316"/>
      <c r="J556" s="330"/>
    </row>
    <row r="557" spans="1:10" s="60" customFormat="1">
      <c r="A557" s="267"/>
      <c r="B557" s="84" t="s">
        <v>793</v>
      </c>
      <c r="C557" s="80">
        <v>90</v>
      </c>
      <c r="D557" s="81"/>
      <c r="E557" s="281"/>
      <c r="F557" s="296"/>
      <c r="G557" s="296"/>
      <c r="H557" s="316"/>
      <c r="I557" s="316"/>
      <c r="J557" s="330"/>
    </row>
    <row r="558" spans="1:10" s="60" customFormat="1">
      <c r="A558" s="267"/>
      <c r="B558" s="84" t="s">
        <v>794</v>
      </c>
      <c r="C558" s="80">
        <v>98</v>
      </c>
      <c r="D558" s="81"/>
      <c r="E558" s="281"/>
      <c r="F558" s="296"/>
      <c r="G558" s="296"/>
      <c r="H558" s="316"/>
      <c r="I558" s="316"/>
      <c r="J558" s="330"/>
    </row>
    <row r="559" spans="1:10" s="60" customFormat="1">
      <c r="A559" s="267"/>
      <c r="B559" s="84" t="s">
        <v>795</v>
      </c>
      <c r="C559" s="80">
        <v>97</v>
      </c>
      <c r="D559" s="81"/>
      <c r="E559" s="281"/>
      <c r="F559" s="296"/>
      <c r="G559" s="296"/>
      <c r="H559" s="316"/>
      <c r="I559" s="316"/>
      <c r="J559" s="330"/>
    </row>
    <row r="560" spans="1:10" s="60" customFormat="1">
      <c r="A560" s="267"/>
      <c r="B560" s="84" t="s">
        <v>796</v>
      </c>
      <c r="C560" s="80">
        <v>87</v>
      </c>
      <c r="D560" s="81"/>
      <c r="E560" s="281"/>
      <c r="F560" s="296"/>
      <c r="G560" s="296"/>
      <c r="H560" s="316"/>
      <c r="I560" s="316"/>
      <c r="J560" s="330"/>
    </row>
    <row r="561" spans="1:10" s="60" customFormat="1">
      <c r="A561" s="267"/>
      <c r="B561" s="84" t="s">
        <v>797</v>
      </c>
      <c r="C561" s="80">
        <v>96</v>
      </c>
      <c r="D561" s="81"/>
      <c r="E561" s="281"/>
      <c r="F561" s="296"/>
      <c r="G561" s="296"/>
      <c r="H561" s="316"/>
      <c r="I561" s="316"/>
      <c r="J561" s="330"/>
    </row>
    <row r="562" spans="1:10" s="60" customFormat="1">
      <c r="A562" s="267"/>
      <c r="B562" s="84" t="s">
        <v>798</v>
      </c>
      <c r="C562" s="80">
        <v>87</v>
      </c>
      <c r="D562" s="81"/>
      <c r="E562" s="281"/>
      <c r="F562" s="296"/>
      <c r="G562" s="296"/>
      <c r="H562" s="316"/>
      <c r="I562" s="316"/>
      <c r="J562" s="330"/>
    </row>
    <row r="563" spans="1:10" s="60" customFormat="1">
      <c r="A563" s="267"/>
      <c r="B563" s="84" t="s">
        <v>799</v>
      </c>
      <c r="C563" s="80">
        <v>87</v>
      </c>
      <c r="D563" s="81"/>
      <c r="E563" s="281"/>
      <c r="F563" s="296"/>
      <c r="G563" s="296"/>
      <c r="H563" s="316"/>
      <c r="I563" s="316"/>
      <c r="J563" s="330"/>
    </row>
    <row r="564" spans="1:10" s="60" customFormat="1">
      <c r="A564" s="267"/>
      <c r="B564" s="84" t="s">
        <v>800</v>
      </c>
      <c r="C564" s="80">
        <v>89</v>
      </c>
      <c r="D564" s="81"/>
      <c r="E564" s="281"/>
      <c r="F564" s="296"/>
      <c r="G564" s="296"/>
      <c r="H564" s="316"/>
      <c r="I564" s="316"/>
      <c r="J564" s="330"/>
    </row>
    <row r="565" spans="1:10" s="60" customFormat="1">
      <c r="A565" s="267"/>
      <c r="B565" s="84" t="s">
        <v>801</v>
      </c>
      <c r="C565" s="80">
        <v>89</v>
      </c>
      <c r="D565" s="81"/>
      <c r="E565" s="281"/>
      <c r="F565" s="296"/>
      <c r="G565" s="296"/>
      <c r="H565" s="316"/>
      <c r="I565" s="316"/>
      <c r="J565" s="330"/>
    </row>
    <row r="566" spans="1:10" s="60" customFormat="1">
      <c r="A566" s="267"/>
      <c r="B566" s="84" t="s">
        <v>802</v>
      </c>
      <c r="C566" s="80">
        <v>87</v>
      </c>
      <c r="D566" s="81"/>
      <c r="E566" s="281"/>
      <c r="F566" s="296"/>
      <c r="G566" s="296"/>
      <c r="H566" s="316"/>
      <c r="I566" s="316"/>
      <c r="J566" s="330"/>
    </row>
    <row r="567" spans="1:10" s="60" customFormat="1">
      <c r="A567" s="267"/>
      <c r="B567" s="84" t="s">
        <v>803</v>
      </c>
      <c r="C567" s="80">
        <v>90</v>
      </c>
      <c r="D567" s="81"/>
      <c r="E567" s="282"/>
      <c r="F567" s="297"/>
      <c r="G567" s="297"/>
      <c r="H567" s="317"/>
      <c r="I567" s="317"/>
      <c r="J567" s="331"/>
    </row>
    <row r="568" spans="1:10" s="60" customFormat="1">
      <c r="A568" s="263" t="s">
        <v>121</v>
      </c>
      <c r="B568" s="84" t="s">
        <v>804</v>
      </c>
      <c r="C568" s="80">
        <v>98</v>
      </c>
      <c r="D568" s="81"/>
      <c r="E568" s="283">
        <v>11</v>
      </c>
      <c r="F568" s="298">
        <v>9</v>
      </c>
      <c r="G568" s="291">
        <v>0</v>
      </c>
      <c r="H568" s="313">
        <f>F568/E568</f>
        <v>0.81818181818181823</v>
      </c>
      <c r="I568" s="309">
        <f>G568/E568</f>
        <v>0</v>
      </c>
      <c r="J568" s="329">
        <f>H568*60+40</f>
        <v>89.090909090909093</v>
      </c>
    </row>
    <row r="569" spans="1:10" s="60" customFormat="1">
      <c r="A569" s="264"/>
      <c r="B569" s="84" t="s">
        <v>805</v>
      </c>
      <c r="C569" s="80">
        <v>93</v>
      </c>
      <c r="D569" s="81"/>
      <c r="E569" s="283"/>
      <c r="F569" s="298"/>
      <c r="G569" s="292"/>
      <c r="H569" s="313"/>
      <c r="I569" s="309"/>
      <c r="J569" s="330"/>
    </row>
    <row r="570" spans="1:10" s="60" customFormat="1">
      <c r="A570" s="264"/>
      <c r="B570" s="84" t="s">
        <v>806</v>
      </c>
      <c r="C570" s="80">
        <v>96</v>
      </c>
      <c r="D570" s="81"/>
      <c r="E570" s="283"/>
      <c r="F570" s="298"/>
      <c r="G570" s="292"/>
      <c r="H570" s="313"/>
      <c r="I570" s="309"/>
      <c r="J570" s="330"/>
    </row>
    <row r="571" spans="1:10" s="60" customFormat="1">
      <c r="A571" s="264"/>
      <c r="B571" s="84" t="s">
        <v>788</v>
      </c>
      <c r="C571" s="80">
        <v>99</v>
      </c>
      <c r="D571" s="81"/>
      <c r="E571" s="283"/>
      <c r="F571" s="298"/>
      <c r="G571" s="292"/>
      <c r="H571" s="313"/>
      <c r="I571" s="309"/>
      <c r="J571" s="330"/>
    </row>
    <row r="572" spans="1:10" s="60" customFormat="1">
      <c r="A572" s="264"/>
      <c r="B572" s="84" t="s">
        <v>807</v>
      </c>
      <c r="C572" s="80">
        <v>96</v>
      </c>
      <c r="D572" s="81"/>
      <c r="E572" s="283"/>
      <c r="F572" s="298"/>
      <c r="G572" s="292"/>
      <c r="H572" s="313"/>
      <c r="I572" s="309"/>
      <c r="J572" s="330"/>
    </row>
    <row r="573" spans="1:10" s="60" customFormat="1">
      <c r="A573" s="264"/>
      <c r="B573" s="84" t="s">
        <v>808</v>
      </c>
      <c r="C573" s="80">
        <v>98</v>
      </c>
      <c r="D573" s="81"/>
      <c r="E573" s="283"/>
      <c r="F573" s="298"/>
      <c r="G573" s="292"/>
      <c r="H573" s="313"/>
      <c r="I573" s="309"/>
      <c r="J573" s="330"/>
    </row>
    <row r="574" spans="1:10" s="60" customFormat="1">
      <c r="A574" s="264"/>
      <c r="B574" s="84" t="s">
        <v>809</v>
      </c>
      <c r="C574" s="80">
        <v>98</v>
      </c>
      <c r="D574" s="81"/>
      <c r="E574" s="283"/>
      <c r="F574" s="298"/>
      <c r="G574" s="292"/>
      <c r="H574" s="313"/>
      <c r="I574" s="309"/>
      <c r="J574" s="330"/>
    </row>
    <row r="575" spans="1:10" s="60" customFormat="1">
      <c r="A575" s="264"/>
      <c r="B575" s="84" t="s">
        <v>810</v>
      </c>
      <c r="C575" s="80">
        <v>97</v>
      </c>
      <c r="D575" s="81"/>
      <c r="E575" s="283"/>
      <c r="F575" s="298"/>
      <c r="G575" s="292"/>
      <c r="H575" s="313"/>
      <c r="I575" s="309"/>
      <c r="J575" s="330"/>
    </row>
    <row r="576" spans="1:10" s="60" customFormat="1">
      <c r="A576" s="264"/>
      <c r="B576" s="84" t="s">
        <v>811</v>
      </c>
      <c r="C576" s="80">
        <v>96</v>
      </c>
      <c r="D576" s="81"/>
      <c r="E576" s="283"/>
      <c r="F576" s="298"/>
      <c r="G576" s="292"/>
      <c r="H576" s="313"/>
      <c r="I576" s="309"/>
      <c r="J576" s="330"/>
    </row>
    <row r="577" spans="1:10" s="60" customFormat="1">
      <c r="A577" s="264"/>
      <c r="B577" s="84" t="s">
        <v>785</v>
      </c>
      <c r="C577" s="80">
        <v>94</v>
      </c>
      <c r="D577" s="81"/>
      <c r="E577" s="283"/>
      <c r="F577" s="298"/>
      <c r="G577" s="292"/>
      <c r="H577" s="313"/>
      <c r="I577" s="309"/>
      <c r="J577" s="330"/>
    </row>
    <row r="578" spans="1:10" s="60" customFormat="1">
      <c r="A578" s="265"/>
      <c r="B578" s="84" t="s">
        <v>812</v>
      </c>
      <c r="C578" s="80">
        <v>96</v>
      </c>
      <c r="D578" s="81"/>
      <c r="E578" s="283"/>
      <c r="F578" s="298"/>
      <c r="G578" s="293"/>
      <c r="H578" s="313"/>
      <c r="I578" s="309"/>
      <c r="J578" s="331"/>
    </row>
    <row r="579" spans="1:10" s="60" customFormat="1">
      <c r="A579" s="262" t="s">
        <v>71</v>
      </c>
      <c r="B579" s="79" t="s">
        <v>729</v>
      </c>
      <c r="C579" s="80">
        <v>91</v>
      </c>
      <c r="D579" s="81"/>
      <c r="E579" s="279">
        <v>14</v>
      </c>
      <c r="F579" s="294">
        <v>11</v>
      </c>
      <c r="G579" s="291">
        <v>0</v>
      </c>
      <c r="H579" s="309">
        <f>F579/E579</f>
        <v>0.7857142857142857</v>
      </c>
      <c r="I579" s="309">
        <f>G579/E579</f>
        <v>0</v>
      </c>
      <c r="J579" s="326">
        <f>H579*60+40</f>
        <v>87.142857142857139</v>
      </c>
    </row>
    <row r="580" spans="1:10" s="60" customFormat="1">
      <c r="A580" s="262"/>
      <c r="B580" s="79" t="s">
        <v>813</v>
      </c>
      <c r="C580" s="80">
        <v>97</v>
      </c>
      <c r="D580" s="81"/>
      <c r="E580" s="279"/>
      <c r="F580" s="294"/>
      <c r="G580" s="292"/>
      <c r="H580" s="309"/>
      <c r="I580" s="309"/>
      <c r="J580" s="327"/>
    </row>
    <row r="581" spans="1:10" s="60" customFormat="1">
      <c r="A581" s="262"/>
      <c r="B581" s="79" t="s">
        <v>814</v>
      </c>
      <c r="C581" s="80">
        <v>97</v>
      </c>
      <c r="D581" s="81"/>
      <c r="E581" s="279"/>
      <c r="F581" s="294"/>
      <c r="G581" s="292"/>
      <c r="H581" s="309"/>
      <c r="I581" s="309"/>
      <c r="J581" s="327"/>
    </row>
    <row r="582" spans="1:10" s="60" customFormat="1">
      <c r="A582" s="262"/>
      <c r="B582" s="79" t="s">
        <v>815</v>
      </c>
      <c r="C582" s="80">
        <v>96</v>
      </c>
      <c r="D582" s="81"/>
      <c r="E582" s="279"/>
      <c r="F582" s="294"/>
      <c r="G582" s="292"/>
      <c r="H582" s="309"/>
      <c r="I582" s="309"/>
      <c r="J582" s="327"/>
    </row>
    <row r="583" spans="1:10" s="60" customFormat="1">
      <c r="A583" s="262"/>
      <c r="B583" s="79" t="s">
        <v>816</v>
      </c>
      <c r="C583" s="80">
        <v>97</v>
      </c>
      <c r="D583" s="81"/>
      <c r="E583" s="279"/>
      <c r="F583" s="294"/>
      <c r="G583" s="292"/>
      <c r="H583" s="309"/>
      <c r="I583" s="309"/>
      <c r="J583" s="327"/>
    </row>
    <row r="584" spans="1:10" s="60" customFormat="1">
      <c r="A584" s="262"/>
      <c r="B584" s="79" t="s">
        <v>817</v>
      </c>
      <c r="C584" s="80">
        <v>95</v>
      </c>
      <c r="D584" s="81"/>
      <c r="E584" s="279"/>
      <c r="F584" s="294"/>
      <c r="G584" s="292"/>
      <c r="H584" s="309"/>
      <c r="I584" s="309"/>
      <c r="J584" s="327"/>
    </row>
    <row r="585" spans="1:10" s="60" customFormat="1">
      <c r="A585" s="262"/>
      <c r="B585" s="79" t="s">
        <v>818</v>
      </c>
      <c r="C585" s="80">
        <v>95</v>
      </c>
      <c r="D585" s="81"/>
      <c r="E585" s="279"/>
      <c r="F585" s="294"/>
      <c r="G585" s="292"/>
      <c r="H585" s="309"/>
      <c r="I585" s="309"/>
      <c r="J585" s="327"/>
    </row>
    <row r="586" spans="1:10" s="60" customFormat="1">
      <c r="A586" s="262"/>
      <c r="B586" s="79" t="s">
        <v>819</v>
      </c>
      <c r="C586" s="80">
        <v>96</v>
      </c>
      <c r="D586" s="81"/>
      <c r="E586" s="279"/>
      <c r="F586" s="294"/>
      <c r="G586" s="292"/>
      <c r="H586" s="309"/>
      <c r="I586" s="309"/>
      <c r="J586" s="327"/>
    </row>
    <row r="587" spans="1:10" s="60" customFormat="1">
      <c r="A587" s="262"/>
      <c r="B587" s="79" t="s">
        <v>820</v>
      </c>
      <c r="C587" s="80">
        <v>95</v>
      </c>
      <c r="D587" s="81"/>
      <c r="E587" s="279"/>
      <c r="F587" s="294"/>
      <c r="G587" s="292"/>
      <c r="H587" s="309"/>
      <c r="I587" s="309"/>
      <c r="J587" s="327"/>
    </row>
    <row r="588" spans="1:10" s="60" customFormat="1">
      <c r="A588" s="262"/>
      <c r="B588" s="79" t="s">
        <v>821</v>
      </c>
      <c r="C588" s="80">
        <v>94</v>
      </c>
      <c r="D588" s="81"/>
      <c r="E588" s="279"/>
      <c r="F588" s="294"/>
      <c r="G588" s="292"/>
      <c r="H588" s="309"/>
      <c r="I588" s="309"/>
      <c r="J588" s="327"/>
    </row>
    <row r="589" spans="1:10" s="60" customFormat="1">
      <c r="A589" s="262"/>
      <c r="B589" s="79" t="s">
        <v>822</v>
      </c>
      <c r="C589" s="80">
        <v>97</v>
      </c>
      <c r="D589" s="81"/>
      <c r="E589" s="279"/>
      <c r="F589" s="294"/>
      <c r="G589" s="292"/>
      <c r="H589" s="309"/>
      <c r="I589" s="309"/>
      <c r="J589" s="327"/>
    </row>
    <row r="590" spans="1:10" s="60" customFormat="1">
      <c r="A590" s="262"/>
      <c r="B590" s="79" t="s">
        <v>823</v>
      </c>
      <c r="C590" s="80">
        <v>94</v>
      </c>
      <c r="D590" s="81"/>
      <c r="E590" s="279"/>
      <c r="F590" s="294"/>
      <c r="G590" s="292"/>
      <c r="H590" s="309"/>
      <c r="I590" s="309"/>
      <c r="J590" s="327"/>
    </row>
    <row r="591" spans="1:10" s="60" customFormat="1">
      <c r="A591" s="262"/>
      <c r="B591" s="79" t="s">
        <v>824</v>
      </c>
      <c r="C591" s="80">
        <v>96</v>
      </c>
      <c r="D591" s="81"/>
      <c r="E591" s="279"/>
      <c r="F591" s="294"/>
      <c r="G591" s="292"/>
      <c r="H591" s="309"/>
      <c r="I591" s="309"/>
      <c r="J591" s="327"/>
    </row>
    <row r="592" spans="1:10" s="60" customFormat="1">
      <c r="A592" s="262"/>
      <c r="B592" s="79" t="s">
        <v>825</v>
      </c>
      <c r="C592" s="80">
        <v>97</v>
      </c>
      <c r="D592" s="81"/>
      <c r="E592" s="279"/>
      <c r="F592" s="294"/>
      <c r="G592" s="293"/>
      <c r="H592" s="309"/>
      <c r="I592" s="309"/>
      <c r="J592" s="328"/>
    </row>
    <row r="593" spans="1:10" s="60" customFormat="1">
      <c r="A593" s="262" t="s">
        <v>826</v>
      </c>
      <c r="B593" s="79" t="s">
        <v>827</v>
      </c>
      <c r="C593" s="80">
        <v>88</v>
      </c>
      <c r="D593" s="81"/>
      <c r="E593" s="279">
        <v>9</v>
      </c>
      <c r="F593" s="294">
        <v>6</v>
      </c>
      <c r="G593" s="291">
        <v>0</v>
      </c>
      <c r="H593" s="309">
        <f>F593/E593</f>
        <v>0.66666666666666663</v>
      </c>
      <c r="I593" s="309">
        <f>G593/E593</f>
        <v>0</v>
      </c>
      <c r="J593" s="326">
        <f>H593*60+40</f>
        <v>80</v>
      </c>
    </row>
    <row r="594" spans="1:10" s="60" customFormat="1">
      <c r="A594" s="262"/>
      <c r="B594" s="79" t="s">
        <v>828</v>
      </c>
      <c r="C594" s="80">
        <v>95</v>
      </c>
      <c r="D594" s="81"/>
      <c r="E594" s="279"/>
      <c r="F594" s="294"/>
      <c r="G594" s="292"/>
      <c r="H594" s="309"/>
      <c r="I594" s="309"/>
      <c r="J594" s="327"/>
    </row>
    <row r="595" spans="1:10" s="60" customFormat="1">
      <c r="A595" s="262"/>
      <c r="B595" s="79" t="s">
        <v>829</v>
      </c>
      <c r="C595" s="80">
        <v>92</v>
      </c>
      <c r="D595" s="81"/>
      <c r="E595" s="279"/>
      <c r="F595" s="294"/>
      <c r="G595" s="292"/>
      <c r="H595" s="309"/>
      <c r="I595" s="309"/>
      <c r="J595" s="327"/>
    </row>
    <row r="596" spans="1:10" s="60" customFormat="1">
      <c r="A596" s="262"/>
      <c r="B596" s="79" t="s">
        <v>830</v>
      </c>
      <c r="C596" s="80">
        <v>96</v>
      </c>
      <c r="D596" s="81"/>
      <c r="E596" s="279"/>
      <c r="F596" s="294"/>
      <c r="G596" s="292"/>
      <c r="H596" s="309"/>
      <c r="I596" s="309"/>
      <c r="J596" s="327"/>
    </row>
    <row r="597" spans="1:10" s="60" customFormat="1">
      <c r="A597" s="262"/>
      <c r="B597" s="79" t="s">
        <v>831</v>
      </c>
      <c r="C597" s="80">
        <v>97</v>
      </c>
      <c r="D597" s="81"/>
      <c r="E597" s="279"/>
      <c r="F597" s="294"/>
      <c r="G597" s="292"/>
      <c r="H597" s="309"/>
      <c r="I597" s="309"/>
      <c r="J597" s="327"/>
    </row>
    <row r="598" spans="1:10" s="60" customFormat="1">
      <c r="A598" s="262"/>
      <c r="B598" s="79" t="s">
        <v>832</v>
      </c>
      <c r="C598" s="80">
        <v>97</v>
      </c>
      <c r="D598" s="81"/>
      <c r="E598" s="279"/>
      <c r="F598" s="294"/>
      <c r="G598" s="292"/>
      <c r="H598" s="309"/>
      <c r="I598" s="309"/>
      <c r="J598" s="327"/>
    </row>
    <row r="599" spans="1:10" s="60" customFormat="1">
      <c r="A599" s="262"/>
      <c r="B599" s="79" t="s">
        <v>833</v>
      </c>
      <c r="C599" s="80">
        <v>97</v>
      </c>
      <c r="D599" s="81"/>
      <c r="E599" s="279"/>
      <c r="F599" s="294"/>
      <c r="G599" s="292"/>
      <c r="H599" s="309"/>
      <c r="I599" s="309"/>
      <c r="J599" s="327"/>
    </row>
    <row r="600" spans="1:10" s="60" customFormat="1">
      <c r="A600" s="262"/>
      <c r="B600" s="79" t="s">
        <v>834</v>
      </c>
      <c r="C600" s="80">
        <v>93</v>
      </c>
      <c r="D600" s="81"/>
      <c r="E600" s="279"/>
      <c r="F600" s="294"/>
      <c r="G600" s="292"/>
      <c r="H600" s="309"/>
      <c r="I600" s="309"/>
      <c r="J600" s="327"/>
    </row>
    <row r="601" spans="1:10" s="60" customFormat="1">
      <c r="A601" s="262"/>
      <c r="B601" s="79" t="s">
        <v>835</v>
      </c>
      <c r="C601" s="80">
        <v>98</v>
      </c>
      <c r="D601" s="81"/>
      <c r="E601" s="279"/>
      <c r="F601" s="294"/>
      <c r="G601" s="293"/>
      <c r="H601" s="309"/>
      <c r="I601" s="309"/>
      <c r="J601" s="328"/>
    </row>
    <row r="602" spans="1:10" s="60" customFormat="1">
      <c r="A602" s="262" t="s">
        <v>73</v>
      </c>
      <c r="B602" s="79" t="s">
        <v>763</v>
      </c>
      <c r="C602" s="80">
        <v>93</v>
      </c>
      <c r="D602" s="81"/>
      <c r="E602" s="279">
        <v>14</v>
      </c>
      <c r="F602" s="294">
        <v>12</v>
      </c>
      <c r="G602" s="291">
        <v>0</v>
      </c>
      <c r="H602" s="309">
        <f>F602/E602</f>
        <v>0.8571428571428571</v>
      </c>
      <c r="I602" s="309">
        <f>G602/E602</f>
        <v>0</v>
      </c>
      <c r="J602" s="326">
        <f>H602*60+40</f>
        <v>91.428571428571416</v>
      </c>
    </row>
    <row r="603" spans="1:10" s="60" customFormat="1">
      <c r="A603" s="262"/>
      <c r="B603" s="79" t="s">
        <v>836</v>
      </c>
      <c r="C603" s="80">
        <v>97</v>
      </c>
      <c r="D603" s="81"/>
      <c r="E603" s="279"/>
      <c r="F603" s="294"/>
      <c r="G603" s="292"/>
      <c r="H603" s="309"/>
      <c r="I603" s="309"/>
      <c r="J603" s="327"/>
    </row>
    <row r="604" spans="1:10" s="60" customFormat="1">
      <c r="A604" s="262"/>
      <c r="B604" s="79" t="s">
        <v>837</v>
      </c>
      <c r="C604" s="80">
        <v>98</v>
      </c>
      <c r="D604" s="81"/>
      <c r="E604" s="279"/>
      <c r="F604" s="294"/>
      <c r="G604" s="292"/>
      <c r="H604" s="309"/>
      <c r="I604" s="309"/>
      <c r="J604" s="327"/>
    </row>
    <row r="605" spans="1:10" s="60" customFormat="1">
      <c r="A605" s="262"/>
      <c r="B605" s="79" t="s">
        <v>830</v>
      </c>
      <c r="C605" s="80">
        <v>96</v>
      </c>
      <c r="D605" s="81"/>
      <c r="E605" s="279"/>
      <c r="F605" s="294"/>
      <c r="G605" s="292"/>
      <c r="H605" s="309"/>
      <c r="I605" s="309"/>
      <c r="J605" s="327"/>
    </row>
    <row r="606" spans="1:10" s="60" customFormat="1">
      <c r="A606" s="262"/>
      <c r="B606" s="79" t="s">
        <v>838</v>
      </c>
      <c r="C606" s="80">
        <v>94</v>
      </c>
      <c r="D606" s="81"/>
      <c r="E606" s="279"/>
      <c r="F606" s="294"/>
      <c r="G606" s="292"/>
      <c r="H606" s="309"/>
      <c r="I606" s="309"/>
      <c r="J606" s="327"/>
    </row>
    <row r="607" spans="1:10" s="60" customFormat="1">
      <c r="A607" s="262"/>
      <c r="B607" s="79" t="s">
        <v>839</v>
      </c>
      <c r="C607" s="80">
        <v>95</v>
      </c>
      <c r="D607" s="81"/>
      <c r="E607" s="279"/>
      <c r="F607" s="294"/>
      <c r="G607" s="292"/>
      <c r="H607" s="309"/>
      <c r="I607" s="309"/>
      <c r="J607" s="327"/>
    </row>
    <row r="608" spans="1:10" s="60" customFormat="1">
      <c r="A608" s="262"/>
      <c r="B608" s="79" t="s">
        <v>840</v>
      </c>
      <c r="C608" s="80">
        <v>98</v>
      </c>
      <c r="D608" s="81"/>
      <c r="E608" s="279"/>
      <c r="F608" s="294"/>
      <c r="G608" s="292"/>
      <c r="H608" s="309"/>
      <c r="I608" s="309"/>
      <c r="J608" s="327"/>
    </row>
    <row r="609" spans="1:10" s="60" customFormat="1">
      <c r="A609" s="262"/>
      <c r="B609" s="79" t="s">
        <v>841</v>
      </c>
      <c r="C609" s="80">
        <v>97</v>
      </c>
      <c r="D609" s="81"/>
      <c r="E609" s="279"/>
      <c r="F609" s="294"/>
      <c r="G609" s="292"/>
      <c r="H609" s="309"/>
      <c r="I609" s="309"/>
      <c r="J609" s="327"/>
    </row>
    <row r="610" spans="1:10" s="60" customFormat="1">
      <c r="A610" s="262"/>
      <c r="B610" s="79" t="s">
        <v>842</v>
      </c>
      <c r="C610" s="80">
        <v>98</v>
      </c>
      <c r="D610" s="81"/>
      <c r="E610" s="279"/>
      <c r="F610" s="294"/>
      <c r="G610" s="292"/>
      <c r="H610" s="309"/>
      <c r="I610" s="309"/>
      <c r="J610" s="327"/>
    </row>
    <row r="611" spans="1:10" s="60" customFormat="1">
      <c r="A611" s="262"/>
      <c r="B611" s="79" t="s">
        <v>843</v>
      </c>
      <c r="C611" s="80">
        <v>95</v>
      </c>
      <c r="D611" s="81"/>
      <c r="E611" s="279"/>
      <c r="F611" s="294"/>
      <c r="G611" s="292"/>
      <c r="H611" s="309"/>
      <c r="I611" s="309"/>
      <c r="J611" s="327"/>
    </row>
    <row r="612" spans="1:10" s="60" customFormat="1">
      <c r="A612" s="262"/>
      <c r="B612" s="79" t="s">
        <v>844</v>
      </c>
      <c r="C612" s="80">
        <v>98</v>
      </c>
      <c r="D612" s="81"/>
      <c r="E612" s="279"/>
      <c r="F612" s="294"/>
      <c r="G612" s="292"/>
      <c r="H612" s="309"/>
      <c r="I612" s="309"/>
      <c r="J612" s="327"/>
    </row>
    <row r="613" spans="1:10" s="60" customFormat="1">
      <c r="A613" s="262"/>
      <c r="B613" s="79" t="s">
        <v>835</v>
      </c>
      <c r="C613" s="80">
        <v>98</v>
      </c>
      <c r="D613" s="81"/>
      <c r="E613" s="279"/>
      <c r="F613" s="294"/>
      <c r="G613" s="292"/>
      <c r="H613" s="309"/>
      <c r="I613" s="309"/>
      <c r="J613" s="327"/>
    </row>
    <row r="614" spans="1:10" s="60" customFormat="1">
      <c r="A614" s="262"/>
      <c r="B614" s="79" t="s">
        <v>845</v>
      </c>
      <c r="C614" s="80">
        <v>98</v>
      </c>
      <c r="D614" s="81"/>
      <c r="E614" s="279"/>
      <c r="F614" s="294"/>
      <c r="G614" s="292"/>
      <c r="H614" s="309"/>
      <c r="I614" s="309"/>
      <c r="J614" s="327"/>
    </row>
    <row r="615" spans="1:10" s="60" customFormat="1">
      <c r="A615" s="262"/>
      <c r="B615" s="79" t="s">
        <v>846</v>
      </c>
      <c r="C615" s="80">
        <v>97</v>
      </c>
      <c r="D615" s="81"/>
      <c r="E615" s="279"/>
      <c r="F615" s="294"/>
      <c r="G615" s="293"/>
      <c r="H615" s="309"/>
      <c r="I615" s="309"/>
      <c r="J615" s="328"/>
    </row>
    <row r="616" spans="1:10" s="60" customFormat="1">
      <c r="A616" s="262" t="s">
        <v>847</v>
      </c>
      <c r="B616" s="79" t="s">
        <v>848</v>
      </c>
      <c r="C616" s="80">
        <v>97</v>
      </c>
      <c r="D616" s="81"/>
      <c r="E616" s="276">
        <v>14</v>
      </c>
      <c r="F616" s="294">
        <v>13</v>
      </c>
      <c r="G616" s="291">
        <v>0</v>
      </c>
      <c r="H616" s="309">
        <f>F616/E616</f>
        <v>0.9285714285714286</v>
      </c>
      <c r="I616" s="309">
        <v>0</v>
      </c>
      <c r="J616" s="326">
        <f>H616*60+40</f>
        <v>95.714285714285722</v>
      </c>
    </row>
    <row r="617" spans="1:10" s="60" customFormat="1">
      <c r="A617" s="262"/>
      <c r="B617" s="79" t="s">
        <v>849</v>
      </c>
      <c r="C617" s="80">
        <v>97</v>
      </c>
      <c r="D617" s="81"/>
      <c r="E617" s="277"/>
      <c r="F617" s="294"/>
      <c r="G617" s="292"/>
      <c r="H617" s="309"/>
      <c r="I617" s="309"/>
      <c r="J617" s="327"/>
    </row>
    <row r="618" spans="1:10" s="60" customFormat="1">
      <c r="A618" s="262"/>
      <c r="B618" s="79" t="s">
        <v>655</v>
      </c>
      <c r="C618" s="80">
        <v>90</v>
      </c>
      <c r="D618" s="81"/>
      <c r="E618" s="277"/>
      <c r="F618" s="294"/>
      <c r="G618" s="292"/>
      <c r="H618" s="309"/>
      <c r="I618" s="309"/>
      <c r="J618" s="327"/>
    </row>
    <row r="619" spans="1:10" s="60" customFormat="1">
      <c r="A619" s="262"/>
      <c r="B619" s="79" t="s">
        <v>656</v>
      </c>
      <c r="C619" s="80">
        <v>97</v>
      </c>
      <c r="D619" s="81"/>
      <c r="E619" s="277"/>
      <c r="F619" s="294"/>
      <c r="G619" s="292"/>
      <c r="H619" s="309"/>
      <c r="I619" s="309"/>
      <c r="J619" s="327"/>
    </row>
    <row r="620" spans="1:10" s="60" customFormat="1">
      <c r="A620" s="262"/>
      <c r="B620" s="79" t="s">
        <v>850</v>
      </c>
      <c r="C620" s="80">
        <v>98</v>
      </c>
      <c r="D620" s="81"/>
      <c r="E620" s="277"/>
      <c r="F620" s="294"/>
      <c r="G620" s="292"/>
      <c r="H620" s="309"/>
      <c r="I620" s="309"/>
      <c r="J620" s="327"/>
    </row>
    <row r="621" spans="1:10" s="60" customFormat="1">
      <c r="A621" s="262"/>
      <c r="B621" s="79" t="s">
        <v>851</v>
      </c>
      <c r="C621" s="80">
        <v>98</v>
      </c>
      <c r="D621" s="81"/>
      <c r="E621" s="277"/>
      <c r="F621" s="294"/>
      <c r="G621" s="292"/>
      <c r="H621" s="309"/>
      <c r="I621" s="309"/>
      <c r="J621" s="327"/>
    </row>
    <row r="622" spans="1:10" s="60" customFormat="1">
      <c r="A622" s="262"/>
      <c r="B622" s="79" t="s">
        <v>852</v>
      </c>
      <c r="C622" s="80">
        <v>98</v>
      </c>
      <c r="D622" s="81"/>
      <c r="E622" s="277"/>
      <c r="F622" s="294"/>
      <c r="G622" s="292"/>
      <c r="H622" s="309"/>
      <c r="I622" s="309"/>
      <c r="J622" s="327"/>
    </row>
    <row r="623" spans="1:10" s="60" customFormat="1">
      <c r="A623" s="262"/>
      <c r="B623" s="79" t="s">
        <v>853</v>
      </c>
      <c r="C623" s="80">
        <v>98</v>
      </c>
      <c r="D623" s="81"/>
      <c r="E623" s="277"/>
      <c r="F623" s="294"/>
      <c r="G623" s="292"/>
      <c r="H623" s="309"/>
      <c r="I623" s="309"/>
      <c r="J623" s="327"/>
    </row>
    <row r="624" spans="1:10" s="60" customFormat="1">
      <c r="A624" s="262"/>
      <c r="B624" s="79" t="s">
        <v>854</v>
      </c>
      <c r="C624" s="80">
        <v>98</v>
      </c>
      <c r="D624" s="81"/>
      <c r="E624" s="277"/>
      <c r="F624" s="294"/>
      <c r="G624" s="292"/>
      <c r="H624" s="309"/>
      <c r="I624" s="309"/>
      <c r="J624" s="327"/>
    </row>
    <row r="625" spans="1:10" s="60" customFormat="1">
      <c r="A625" s="262"/>
      <c r="B625" s="79" t="s">
        <v>855</v>
      </c>
      <c r="C625" s="80">
        <v>98</v>
      </c>
      <c r="D625" s="81"/>
      <c r="E625" s="277"/>
      <c r="F625" s="294"/>
      <c r="G625" s="292"/>
      <c r="H625" s="309"/>
      <c r="I625" s="309"/>
      <c r="J625" s="327"/>
    </row>
    <row r="626" spans="1:10" s="60" customFormat="1">
      <c r="A626" s="262"/>
      <c r="B626" s="79" t="s">
        <v>856</v>
      </c>
      <c r="C626" s="80">
        <v>98</v>
      </c>
      <c r="D626" s="81"/>
      <c r="E626" s="277"/>
      <c r="F626" s="294"/>
      <c r="G626" s="292"/>
      <c r="H626" s="309"/>
      <c r="I626" s="309"/>
      <c r="J626" s="327"/>
    </row>
    <row r="627" spans="1:10" s="60" customFormat="1">
      <c r="A627" s="262"/>
      <c r="B627" s="79" t="s">
        <v>857</v>
      </c>
      <c r="C627" s="80">
        <v>98</v>
      </c>
      <c r="D627" s="81"/>
      <c r="E627" s="277"/>
      <c r="F627" s="294"/>
      <c r="G627" s="292"/>
      <c r="H627" s="309"/>
      <c r="I627" s="309"/>
      <c r="J627" s="327"/>
    </row>
    <row r="628" spans="1:10" s="60" customFormat="1">
      <c r="A628" s="262"/>
      <c r="B628" s="79" t="s">
        <v>858</v>
      </c>
      <c r="C628" s="80">
        <v>98</v>
      </c>
      <c r="D628" s="81"/>
      <c r="E628" s="277"/>
      <c r="F628" s="294"/>
      <c r="G628" s="292"/>
      <c r="H628" s="309"/>
      <c r="I628" s="309"/>
      <c r="J628" s="327"/>
    </row>
    <row r="629" spans="1:10" s="60" customFormat="1">
      <c r="A629" s="262"/>
      <c r="B629" s="79" t="s">
        <v>859</v>
      </c>
      <c r="C629" s="80">
        <v>98</v>
      </c>
      <c r="D629" s="81"/>
      <c r="E629" s="278"/>
      <c r="F629" s="294"/>
      <c r="G629" s="293"/>
      <c r="H629" s="309"/>
      <c r="I629" s="309"/>
      <c r="J629" s="328"/>
    </row>
    <row r="630" spans="1:10" s="60" customFormat="1">
      <c r="A630" s="262" t="s">
        <v>75</v>
      </c>
      <c r="B630" s="79" t="s">
        <v>860</v>
      </c>
      <c r="C630" s="80">
        <v>99</v>
      </c>
      <c r="D630" s="81"/>
      <c r="E630" s="279">
        <v>12</v>
      </c>
      <c r="F630" s="294">
        <v>11</v>
      </c>
      <c r="G630" s="291">
        <v>0</v>
      </c>
      <c r="H630" s="309">
        <f>F630/E630</f>
        <v>0.91666666666666663</v>
      </c>
      <c r="I630" s="309">
        <f>G630/E630</f>
        <v>0</v>
      </c>
      <c r="J630" s="326">
        <f>H630*60+40</f>
        <v>95</v>
      </c>
    </row>
    <row r="631" spans="1:10" s="60" customFormat="1">
      <c r="A631" s="262"/>
      <c r="B631" s="79" t="s">
        <v>861</v>
      </c>
      <c r="C631" s="80">
        <v>96</v>
      </c>
      <c r="D631" s="81"/>
      <c r="E631" s="279"/>
      <c r="F631" s="294"/>
      <c r="G631" s="292"/>
      <c r="H631" s="309"/>
      <c r="I631" s="309"/>
      <c r="J631" s="327"/>
    </row>
    <row r="632" spans="1:10" s="60" customFormat="1">
      <c r="A632" s="262"/>
      <c r="B632" s="79" t="s">
        <v>862</v>
      </c>
      <c r="C632" s="80">
        <v>97</v>
      </c>
      <c r="D632" s="81"/>
      <c r="E632" s="279"/>
      <c r="F632" s="294"/>
      <c r="G632" s="292"/>
      <c r="H632" s="309"/>
      <c r="I632" s="309"/>
      <c r="J632" s="327"/>
    </row>
    <row r="633" spans="1:10" s="60" customFormat="1">
      <c r="A633" s="262"/>
      <c r="B633" s="79" t="s">
        <v>863</v>
      </c>
      <c r="C633" s="80">
        <v>98</v>
      </c>
      <c r="D633" s="81"/>
      <c r="E633" s="279"/>
      <c r="F633" s="294"/>
      <c r="G633" s="292"/>
      <c r="H633" s="309"/>
      <c r="I633" s="309"/>
      <c r="J633" s="327"/>
    </row>
    <row r="634" spans="1:10" s="60" customFormat="1">
      <c r="A634" s="262"/>
      <c r="B634" s="79" t="s">
        <v>864</v>
      </c>
      <c r="C634" s="80">
        <v>97</v>
      </c>
      <c r="D634" s="81"/>
      <c r="E634" s="279"/>
      <c r="F634" s="294"/>
      <c r="G634" s="292"/>
      <c r="H634" s="309"/>
      <c r="I634" s="309"/>
      <c r="J634" s="327"/>
    </row>
    <row r="635" spans="1:10" s="60" customFormat="1">
      <c r="A635" s="262"/>
      <c r="B635" s="79" t="s">
        <v>706</v>
      </c>
      <c r="C635" s="80">
        <v>100</v>
      </c>
      <c r="D635" s="81"/>
      <c r="E635" s="279"/>
      <c r="F635" s="294"/>
      <c r="G635" s="292"/>
      <c r="H635" s="309"/>
      <c r="I635" s="309"/>
      <c r="J635" s="327"/>
    </row>
    <row r="636" spans="1:10" s="60" customFormat="1">
      <c r="A636" s="262"/>
      <c r="B636" s="79" t="s">
        <v>865</v>
      </c>
      <c r="C636" s="80">
        <v>97</v>
      </c>
      <c r="D636" s="81"/>
      <c r="E636" s="279"/>
      <c r="F636" s="294"/>
      <c r="G636" s="292"/>
      <c r="H636" s="309"/>
      <c r="I636" s="309"/>
      <c r="J636" s="327"/>
    </row>
    <row r="637" spans="1:10" s="60" customFormat="1">
      <c r="A637" s="262"/>
      <c r="B637" s="79" t="s">
        <v>717</v>
      </c>
      <c r="C637" s="80">
        <v>94</v>
      </c>
      <c r="D637" s="81"/>
      <c r="E637" s="279"/>
      <c r="F637" s="294"/>
      <c r="G637" s="292"/>
      <c r="H637" s="309"/>
      <c r="I637" s="309"/>
      <c r="J637" s="327"/>
    </row>
    <row r="638" spans="1:10" s="60" customFormat="1">
      <c r="A638" s="262"/>
      <c r="B638" s="79" t="s">
        <v>866</v>
      </c>
      <c r="C638" s="80">
        <v>98</v>
      </c>
      <c r="D638" s="81"/>
      <c r="E638" s="279"/>
      <c r="F638" s="294"/>
      <c r="G638" s="292"/>
      <c r="H638" s="309"/>
      <c r="I638" s="309"/>
      <c r="J638" s="327"/>
    </row>
    <row r="639" spans="1:10" s="60" customFormat="1">
      <c r="A639" s="262"/>
      <c r="B639" s="79" t="s">
        <v>867</v>
      </c>
      <c r="C639" s="80">
        <v>97</v>
      </c>
      <c r="D639" s="81"/>
      <c r="E639" s="279"/>
      <c r="F639" s="294"/>
      <c r="G639" s="292"/>
      <c r="H639" s="309"/>
      <c r="I639" s="309"/>
      <c r="J639" s="327"/>
    </row>
    <row r="640" spans="1:10" s="60" customFormat="1">
      <c r="A640" s="262"/>
      <c r="B640" s="79" t="s">
        <v>868</v>
      </c>
      <c r="C640" s="80">
        <v>96</v>
      </c>
      <c r="D640" s="81"/>
      <c r="E640" s="279"/>
      <c r="F640" s="294"/>
      <c r="G640" s="292"/>
      <c r="H640" s="309"/>
      <c r="I640" s="309"/>
      <c r="J640" s="327"/>
    </row>
    <row r="641" spans="1:10" s="60" customFormat="1">
      <c r="A641" s="262"/>
      <c r="B641" s="79" t="s">
        <v>869</v>
      </c>
      <c r="C641" s="80">
        <v>96</v>
      </c>
      <c r="D641" s="81"/>
      <c r="E641" s="279"/>
      <c r="F641" s="294"/>
      <c r="G641" s="292"/>
      <c r="H641" s="309"/>
      <c r="I641" s="309"/>
      <c r="J641" s="327"/>
    </row>
    <row r="642" spans="1:10" s="60" customFormat="1">
      <c r="A642" s="268" t="s">
        <v>76</v>
      </c>
      <c r="B642" s="88"/>
      <c r="C642" s="89"/>
      <c r="D642" s="90"/>
      <c r="E642" s="286">
        <v>12</v>
      </c>
      <c r="F642" s="286"/>
      <c r="G642" s="286"/>
      <c r="H642" s="318">
        <f>F642/E642</f>
        <v>0</v>
      </c>
      <c r="I642" s="318">
        <f>G642/E642</f>
        <v>0</v>
      </c>
      <c r="J642" s="333"/>
    </row>
    <row r="643" spans="1:10" s="60" customFormat="1">
      <c r="A643" s="268"/>
      <c r="B643" s="88"/>
      <c r="C643" s="89"/>
      <c r="D643" s="90"/>
      <c r="E643" s="286"/>
      <c r="F643" s="286"/>
      <c r="G643" s="286"/>
      <c r="H643" s="318"/>
      <c r="I643" s="318"/>
      <c r="J643" s="334"/>
    </row>
    <row r="644" spans="1:10" s="60" customFormat="1">
      <c r="A644" s="268"/>
      <c r="B644" s="88"/>
      <c r="C644" s="89"/>
      <c r="D644" s="90"/>
      <c r="E644" s="286"/>
      <c r="F644" s="286"/>
      <c r="G644" s="286"/>
      <c r="H644" s="318"/>
      <c r="I644" s="318"/>
      <c r="J644" s="334"/>
    </row>
    <row r="645" spans="1:10" s="60" customFormat="1">
      <c r="A645" s="268"/>
      <c r="B645" s="88"/>
      <c r="C645" s="89"/>
      <c r="D645" s="90"/>
      <c r="E645" s="286"/>
      <c r="F645" s="286"/>
      <c r="G645" s="286"/>
      <c r="H645" s="318"/>
      <c r="I645" s="318"/>
      <c r="J645" s="334"/>
    </row>
    <row r="646" spans="1:10" s="60" customFormat="1">
      <c r="A646" s="268"/>
      <c r="B646" s="88"/>
      <c r="C646" s="89"/>
      <c r="D646" s="90"/>
      <c r="E646" s="286"/>
      <c r="F646" s="286"/>
      <c r="G646" s="286"/>
      <c r="H646" s="318"/>
      <c r="I646" s="318"/>
      <c r="J646" s="334"/>
    </row>
    <row r="647" spans="1:10" s="60" customFormat="1">
      <c r="A647" s="268"/>
      <c r="B647" s="88"/>
      <c r="C647" s="89"/>
      <c r="D647" s="90"/>
      <c r="E647" s="286"/>
      <c r="F647" s="286"/>
      <c r="G647" s="286"/>
      <c r="H647" s="318"/>
      <c r="I647" s="318"/>
      <c r="J647" s="334"/>
    </row>
    <row r="648" spans="1:10" s="60" customFormat="1">
      <c r="A648" s="268"/>
      <c r="B648" s="88"/>
      <c r="C648" s="89"/>
      <c r="D648" s="90"/>
      <c r="E648" s="286"/>
      <c r="F648" s="286"/>
      <c r="G648" s="286"/>
      <c r="H648" s="318"/>
      <c r="I648" s="318"/>
      <c r="J648" s="334"/>
    </row>
    <row r="649" spans="1:10" s="60" customFormat="1">
      <c r="A649" s="268"/>
      <c r="B649" s="88"/>
      <c r="C649" s="89"/>
      <c r="D649" s="90"/>
      <c r="E649" s="286"/>
      <c r="F649" s="286"/>
      <c r="G649" s="286"/>
      <c r="H649" s="318"/>
      <c r="I649" s="318"/>
      <c r="J649" s="334"/>
    </row>
    <row r="650" spans="1:10" s="60" customFormat="1">
      <c r="A650" s="268"/>
      <c r="B650" s="88"/>
      <c r="C650" s="89"/>
      <c r="D650" s="90"/>
      <c r="E650" s="286"/>
      <c r="F650" s="286"/>
      <c r="G650" s="286"/>
      <c r="H650" s="318"/>
      <c r="I650" s="318"/>
      <c r="J650" s="334"/>
    </row>
    <row r="651" spans="1:10" s="60" customFormat="1">
      <c r="A651" s="268"/>
      <c r="B651" s="88"/>
      <c r="C651" s="89"/>
      <c r="D651" s="90"/>
      <c r="E651" s="286"/>
      <c r="F651" s="286"/>
      <c r="G651" s="286"/>
      <c r="H651" s="318"/>
      <c r="I651" s="318"/>
      <c r="J651" s="334"/>
    </row>
    <row r="652" spans="1:10" s="60" customFormat="1">
      <c r="A652" s="268"/>
      <c r="B652" s="88"/>
      <c r="C652" s="89"/>
      <c r="D652" s="90"/>
      <c r="E652" s="286"/>
      <c r="F652" s="286"/>
      <c r="G652" s="286"/>
      <c r="H652" s="318"/>
      <c r="I652" s="318"/>
      <c r="J652" s="334"/>
    </row>
    <row r="653" spans="1:10" s="60" customFormat="1">
      <c r="A653" s="268"/>
      <c r="B653" s="88"/>
      <c r="C653" s="89"/>
      <c r="D653" s="90"/>
      <c r="E653" s="286"/>
      <c r="F653" s="286"/>
      <c r="G653" s="286"/>
      <c r="H653" s="318"/>
      <c r="I653" s="318"/>
      <c r="J653" s="335"/>
    </row>
    <row r="654" spans="1:10" s="60" customFormat="1">
      <c r="A654" s="268" t="s">
        <v>77</v>
      </c>
      <c r="B654" s="88"/>
      <c r="C654" s="89"/>
      <c r="D654" s="90"/>
      <c r="E654" s="286">
        <v>10</v>
      </c>
      <c r="F654" s="286"/>
      <c r="G654" s="286"/>
      <c r="H654" s="318">
        <f>F654/E654</f>
        <v>0</v>
      </c>
      <c r="I654" s="318">
        <f>G654/E654</f>
        <v>0</v>
      </c>
      <c r="J654" s="336"/>
    </row>
    <row r="655" spans="1:10" s="60" customFormat="1">
      <c r="A655" s="268"/>
      <c r="B655" s="88"/>
      <c r="C655" s="89"/>
      <c r="D655" s="90"/>
      <c r="E655" s="286"/>
      <c r="F655" s="286"/>
      <c r="G655" s="286"/>
      <c r="H655" s="318"/>
      <c r="I655" s="318"/>
      <c r="J655" s="334"/>
    </row>
    <row r="656" spans="1:10" s="60" customFormat="1">
      <c r="A656" s="268"/>
      <c r="B656" s="88"/>
      <c r="C656" s="89"/>
      <c r="D656" s="90"/>
      <c r="E656" s="286"/>
      <c r="F656" s="286"/>
      <c r="G656" s="286"/>
      <c r="H656" s="318"/>
      <c r="I656" s="318"/>
      <c r="J656" s="334"/>
    </row>
    <row r="657" spans="1:10" s="60" customFormat="1">
      <c r="A657" s="268"/>
      <c r="B657" s="88"/>
      <c r="C657" s="89"/>
      <c r="D657" s="90"/>
      <c r="E657" s="286"/>
      <c r="F657" s="286"/>
      <c r="G657" s="286"/>
      <c r="H657" s="318"/>
      <c r="I657" s="318"/>
      <c r="J657" s="334"/>
    </row>
    <row r="658" spans="1:10" s="60" customFormat="1">
      <c r="A658" s="268"/>
      <c r="B658" s="88"/>
      <c r="C658" s="89"/>
      <c r="D658" s="90"/>
      <c r="E658" s="286"/>
      <c r="F658" s="286"/>
      <c r="G658" s="286"/>
      <c r="H658" s="318"/>
      <c r="I658" s="318"/>
      <c r="J658" s="334"/>
    </row>
    <row r="659" spans="1:10" s="60" customFormat="1">
      <c r="A659" s="268"/>
      <c r="B659" s="88"/>
      <c r="C659" s="89"/>
      <c r="D659" s="90"/>
      <c r="E659" s="286"/>
      <c r="F659" s="286"/>
      <c r="G659" s="286"/>
      <c r="H659" s="318"/>
      <c r="I659" s="318"/>
      <c r="J659" s="334"/>
    </row>
    <row r="660" spans="1:10" s="60" customFormat="1">
      <c r="A660" s="268"/>
      <c r="B660" s="88"/>
      <c r="C660" s="89"/>
      <c r="D660" s="90"/>
      <c r="E660" s="286"/>
      <c r="F660" s="286"/>
      <c r="G660" s="286"/>
      <c r="H660" s="318"/>
      <c r="I660" s="318"/>
      <c r="J660" s="334"/>
    </row>
    <row r="661" spans="1:10" s="60" customFormat="1">
      <c r="A661" s="268"/>
      <c r="B661" s="88"/>
      <c r="C661" s="89"/>
      <c r="D661" s="90"/>
      <c r="E661" s="286"/>
      <c r="F661" s="286"/>
      <c r="G661" s="286"/>
      <c r="H661" s="318"/>
      <c r="I661" s="318"/>
      <c r="J661" s="334"/>
    </row>
    <row r="662" spans="1:10" s="60" customFormat="1">
      <c r="A662" s="268"/>
      <c r="B662" s="88"/>
      <c r="C662" s="89"/>
      <c r="D662" s="90"/>
      <c r="E662" s="286"/>
      <c r="F662" s="286"/>
      <c r="G662" s="286"/>
      <c r="H662" s="318"/>
      <c r="I662" s="318"/>
      <c r="J662" s="334"/>
    </row>
    <row r="663" spans="1:10" s="60" customFormat="1">
      <c r="A663" s="268"/>
      <c r="B663" s="88"/>
      <c r="C663" s="89"/>
      <c r="D663" s="90"/>
      <c r="E663" s="286"/>
      <c r="F663" s="286"/>
      <c r="G663" s="286"/>
      <c r="H663" s="318"/>
      <c r="I663" s="318"/>
      <c r="J663" s="335"/>
    </row>
    <row r="664" spans="1:10" s="60" customFormat="1">
      <c r="A664" s="268" t="s">
        <v>78</v>
      </c>
      <c r="B664" s="88"/>
      <c r="C664" s="89"/>
      <c r="D664" s="90"/>
      <c r="E664" s="286">
        <v>11</v>
      </c>
      <c r="F664" s="286"/>
      <c r="G664" s="286"/>
      <c r="H664" s="318">
        <f>F664/E664</f>
        <v>0</v>
      </c>
      <c r="I664" s="318">
        <f>G664/E664</f>
        <v>0</v>
      </c>
      <c r="J664" s="333"/>
    </row>
    <row r="665" spans="1:10" s="60" customFormat="1">
      <c r="A665" s="268"/>
      <c r="B665" s="88"/>
      <c r="C665" s="89"/>
      <c r="D665" s="90"/>
      <c r="E665" s="286"/>
      <c r="F665" s="286"/>
      <c r="G665" s="286"/>
      <c r="H665" s="318"/>
      <c r="I665" s="318"/>
      <c r="J665" s="334"/>
    </row>
    <row r="666" spans="1:10" s="60" customFormat="1">
      <c r="A666" s="268"/>
      <c r="B666" s="88"/>
      <c r="C666" s="89"/>
      <c r="D666" s="90"/>
      <c r="E666" s="286"/>
      <c r="F666" s="286"/>
      <c r="G666" s="286"/>
      <c r="H666" s="318"/>
      <c r="I666" s="318"/>
      <c r="J666" s="334"/>
    </row>
    <row r="667" spans="1:10" s="60" customFormat="1">
      <c r="A667" s="268"/>
      <c r="B667" s="88"/>
      <c r="C667" s="89"/>
      <c r="D667" s="90"/>
      <c r="E667" s="286"/>
      <c r="F667" s="286"/>
      <c r="G667" s="286"/>
      <c r="H667" s="318"/>
      <c r="I667" s="318"/>
      <c r="J667" s="334"/>
    </row>
    <row r="668" spans="1:10" s="60" customFormat="1">
      <c r="A668" s="268"/>
      <c r="B668" s="88"/>
      <c r="C668" s="89"/>
      <c r="D668" s="90"/>
      <c r="E668" s="286"/>
      <c r="F668" s="286"/>
      <c r="G668" s="286"/>
      <c r="H668" s="318"/>
      <c r="I668" s="318"/>
      <c r="J668" s="334"/>
    </row>
    <row r="669" spans="1:10" s="60" customFormat="1">
      <c r="A669" s="268"/>
      <c r="B669" s="88"/>
      <c r="C669" s="89"/>
      <c r="D669" s="90"/>
      <c r="E669" s="286"/>
      <c r="F669" s="286"/>
      <c r="G669" s="286"/>
      <c r="H669" s="318"/>
      <c r="I669" s="318"/>
      <c r="J669" s="334"/>
    </row>
    <row r="670" spans="1:10" s="60" customFormat="1">
      <c r="A670" s="268"/>
      <c r="B670" s="88"/>
      <c r="C670" s="89"/>
      <c r="D670" s="90"/>
      <c r="E670" s="286"/>
      <c r="F670" s="286"/>
      <c r="G670" s="286"/>
      <c r="H670" s="318"/>
      <c r="I670" s="318"/>
      <c r="J670" s="334"/>
    </row>
    <row r="671" spans="1:10" s="60" customFormat="1">
      <c r="A671" s="268"/>
      <c r="B671" s="88"/>
      <c r="C671" s="89"/>
      <c r="D671" s="90"/>
      <c r="E671" s="286"/>
      <c r="F671" s="286"/>
      <c r="G671" s="286"/>
      <c r="H671" s="318"/>
      <c r="I671" s="318"/>
      <c r="J671" s="334"/>
    </row>
    <row r="672" spans="1:10" s="60" customFormat="1">
      <c r="A672" s="268"/>
      <c r="B672" s="88"/>
      <c r="C672" s="89"/>
      <c r="D672" s="90"/>
      <c r="E672" s="286"/>
      <c r="F672" s="286"/>
      <c r="G672" s="286"/>
      <c r="H672" s="318"/>
      <c r="I672" s="318"/>
      <c r="J672" s="334"/>
    </row>
    <row r="673" spans="1:10" s="60" customFormat="1">
      <c r="A673" s="268"/>
      <c r="B673" s="88"/>
      <c r="C673" s="89"/>
      <c r="D673" s="90"/>
      <c r="E673" s="286"/>
      <c r="F673" s="286"/>
      <c r="G673" s="286"/>
      <c r="H673" s="318"/>
      <c r="I673" s="318"/>
      <c r="J673" s="334"/>
    </row>
    <row r="674" spans="1:10" s="60" customFormat="1">
      <c r="A674" s="268"/>
      <c r="B674" s="88"/>
      <c r="C674" s="89"/>
      <c r="D674" s="90"/>
      <c r="E674" s="286"/>
      <c r="F674" s="286"/>
      <c r="G674" s="286"/>
      <c r="H674" s="318"/>
      <c r="I674" s="318"/>
      <c r="J674" s="335"/>
    </row>
    <row r="675" spans="1:10" s="60" customFormat="1">
      <c r="A675" s="268" t="s">
        <v>79</v>
      </c>
      <c r="B675" s="88"/>
      <c r="C675" s="89"/>
      <c r="D675" s="90"/>
      <c r="E675" s="286">
        <v>14</v>
      </c>
      <c r="F675" s="286"/>
      <c r="G675" s="286"/>
      <c r="H675" s="318">
        <f>F675/E675</f>
        <v>0</v>
      </c>
      <c r="I675" s="318">
        <f>G675/E675</f>
        <v>0</v>
      </c>
      <c r="J675" s="333"/>
    </row>
    <row r="676" spans="1:10" s="60" customFormat="1">
      <c r="A676" s="268"/>
      <c r="B676" s="88"/>
      <c r="C676" s="89"/>
      <c r="D676" s="90"/>
      <c r="E676" s="286"/>
      <c r="F676" s="286"/>
      <c r="G676" s="286"/>
      <c r="H676" s="318"/>
      <c r="I676" s="318"/>
      <c r="J676" s="334"/>
    </row>
    <row r="677" spans="1:10" s="60" customFormat="1">
      <c r="A677" s="268"/>
      <c r="B677" s="88"/>
      <c r="C677" s="89"/>
      <c r="D677" s="90"/>
      <c r="E677" s="286"/>
      <c r="F677" s="286"/>
      <c r="G677" s="286"/>
      <c r="H677" s="318"/>
      <c r="I677" s="318"/>
      <c r="J677" s="334"/>
    </row>
    <row r="678" spans="1:10" s="60" customFormat="1">
      <c r="A678" s="268"/>
      <c r="B678" s="88"/>
      <c r="C678" s="89"/>
      <c r="D678" s="90"/>
      <c r="E678" s="286"/>
      <c r="F678" s="286"/>
      <c r="G678" s="286"/>
      <c r="H678" s="318"/>
      <c r="I678" s="318"/>
      <c r="J678" s="334"/>
    </row>
    <row r="679" spans="1:10" s="60" customFormat="1">
      <c r="A679" s="268"/>
      <c r="B679" s="88"/>
      <c r="C679" s="89"/>
      <c r="D679" s="90"/>
      <c r="E679" s="286"/>
      <c r="F679" s="286"/>
      <c r="G679" s="286"/>
      <c r="H679" s="318"/>
      <c r="I679" s="318"/>
      <c r="J679" s="334"/>
    </row>
    <row r="680" spans="1:10" s="60" customFormat="1">
      <c r="A680" s="268"/>
      <c r="B680" s="88"/>
      <c r="C680" s="89"/>
      <c r="D680" s="90"/>
      <c r="E680" s="286"/>
      <c r="F680" s="286"/>
      <c r="G680" s="286"/>
      <c r="H680" s="318"/>
      <c r="I680" s="318"/>
      <c r="J680" s="334"/>
    </row>
    <row r="681" spans="1:10" s="60" customFormat="1">
      <c r="A681" s="268"/>
      <c r="B681" s="88"/>
      <c r="C681" s="89"/>
      <c r="D681" s="90"/>
      <c r="E681" s="286"/>
      <c r="F681" s="286"/>
      <c r="G681" s="286"/>
      <c r="H681" s="318"/>
      <c r="I681" s="318"/>
      <c r="J681" s="334"/>
    </row>
    <row r="682" spans="1:10" s="60" customFormat="1">
      <c r="A682" s="268"/>
      <c r="B682" s="88"/>
      <c r="C682" s="89"/>
      <c r="D682" s="90"/>
      <c r="E682" s="286"/>
      <c r="F682" s="286"/>
      <c r="G682" s="286"/>
      <c r="H682" s="318"/>
      <c r="I682" s="318"/>
      <c r="J682" s="334"/>
    </row>
    <row r="683" spans="1:10" s="60" customFormat="1">
      <c r="A683" s="268"/>
      <c r="B683" s="88"/>
      <c r="C683" s="89"/>
      <c r="D683" s="90"/>
      <c r="E683" s="286"/>
      <c r="F683" s="286"/>
      <c r="G683" s="286"/>
      <c r="H683" s="318"/>
      <c r="I683" s="318"/>
      <c r="J683" s="334"/>
    </row>
    <row r="684" spans="1:10" s="60" customFormat="1">
      <c r="A684" s="268"/>
      <c r="B684" s="88"/>
      <c r="C684" s="89"/>
      <c r="D684" s="90"/>
      <c r="E684" s="286"/>
      <c r="F684" s="286"/>
      <c r="G684" s="286"/>
      <c r="H684" s="318"/>
      <c r="I684" s="318"/>
      <c r="J684" s="334"/>
    </row>
    <row r="685" spans="1:10" s="60" customFormat="1">
      <c r="A685" s="268"/>
      <c r="B685" s="88"/>
      <c r="C685" s="89"/>
      <c r="D685" s="90"/>
      <c r="E685" s="286"/>
      <c r="F685" s="286"/>
      <c r="G685" s="286"/>
      <c r="H685" s="318"/>
      <c r="I685" s="318"/>
      <c r="J685" s="334"/>
    </row>
    <row r="686" spans="1:10" s="60" customFormat="1">
      <c r="A686" s="268"/>
      <c r="B686" s="88"/>
      <c r="C686" s="89"/>
      <c r="D686" s="90"/>
      <c r="E686" s="286"/>
      <c r="F686" s="286"/>
      <c r="G686" s="286"/>
      <c r="H686" s="318"/>
      <c r="I686" s="318"/>
      <c r="J686" s="334"/>
    </row>
    <row r="687" spans="1:10" s="60" customFormat="1">
      <c r="A687" s="268"/>
      <c r="B687" s="88"/>
      <c r="C687" s="89"/>
      <c r="D687" s="90"/>
      <c r="E687" s="286"/>
      <c r="F687" s="286"/>
      <c r="G687" s="286"/>
      <c r="H687" s="318"/>
      <c r="I687" s="318"/>
      <c r="J687" s="334"/>
    </row>
    <row r="688" spans="1:10" s="60" customFormat="1">
      <c r="A688" s="268"/>
      <c r="B688" s="88"/>
      <c r="C688" s="89"/>
      <c r="D688" s="90"/>
      <c r="E688" s="286"/>
      <c r="F688" s="286"/>
      <c r="G688" s="286"/>
      <c r="H688" s="318"/>
      <c r="I688" s="318"/>
      <c r="J688" s="335"/>
    </row>
    <row r="689" spans="1:10" s="60" customFormat="1">
      <c r="A689" s="268" t="s">
        <v>80</v>
      </c>
      <c r="B689" s="88"/>
      <c r="C689" s="89"/>
      <c r="D689" s="90"/>
      <c r="E689" s="286">
        <v>12</v>
      </c>
      <c r="F689" s="286"/>
      <c r="G689" s="286"/>
      <c r="H689" s="318">
        <f>F689/E689</f>
        <v>0</v>
      </c>
      <c r="I689" s="318">
        <f>G689/E689</f>
        <v>0</v>
      </c>
      <c r="J689" s="333"/>
    </row>
    <row r="690" spans="1:10" s="60" customFormat="1">
      <c r="A690" s="268"/>
      <c r="B690" s="88"/>
      <c r="C690" s="89"/>
      <c r="D690" s="90"/>
      <c r="E690" s="286"/>
      <c r="F690" s="286"/>
      <c r="G690" s="286"/>
      <c r="H690" s="318"/>
      <c r="I690" s="318"/>
      <c r="J690" s="334"/>
    </row>
    <row r="691" spans="1:10" s="60" customFormat="1">
      <c r="A691" s="268"/>
      <c r="B691" s="88"/>
      <c r="C691" s="89"/>
      <c r="D691" s="90"/>
      <c r="E691" s="286"/>
      <c r="F691" s="286"/>
      <c r="G691" s="286"/>
      <c r="H691" s="318"/>
      <c r="I691" s="318"/>
      <c r="J691" s="334"/>
    </row>
    <row r="692" spans="1:10" s="60" customFormat="1">
      <c r="A692" s="268"/>
      <c r="B692" s="88"/>
      <c r="C692" s="89"/>
      <c r="D692" s="90"/>
      <c r="E692" s="286"/>
      <c r="F692" s="286"/>
      <c r="G692" s="286"/>
      <c r="H692" s="318"/>
      <c r="I692" s="318"/>
      <c r="J692" s="334"/>
    </row>
    <row r="693" spans="1:10" s="60" customFormat="1">
      <c r="A693" s="268"/>
      <c r="B693" s="88"/>
      <c r="C693" s="92"/>
      <c r="D693" s="90"/>
      <c r="E693" s="286"/>
      <c r="F693" s="286"/>
      <c r="G693" s="286"/>
      <c r="H693" s="318"/>
      <c r="I693" s="318"/>
      <c r="J693" s="334"/>
    </row>
    <row r="694" spans="1:10" s="60" customFormat="1">
      <c r="A694" s="268"/>
      <c r="B694" s="88"/>
      <c r="C694" s="89"/>
      <c r="D694" s="90"/>
      <c r="E694" s="286"/>
      <c r="F694" s="286"/>
      <c r="G694" s="286"/>
      <c r="H694" s="318"/>
      <c r="I694" s="318"/>
      <c r="J694" s="334"/>
    </row>
    <row r="695" spans="1:10" s="60" customFormat="1">
      <c r="A695" s="268"/>
      <c r="B695" s="88"/>
      <c r="C695" s="89"/>
      <c r="D695" s="90"/>
      <c r="E695" s="286"/>
      <c r="F695" s="286"/>
      <c r="G695" s="286"/>
      <c r="H695" s="318"/>
      <c r="I695" s="318"/>
      <c r="J695" s="334"/>
    </row>
    <row r="696" spans="1:10" s="60" customFormat="1">
      <c r="A696" s="268"/>
      <c r="B696" s="88"/>
      <c r="C696" s="89"/>
      <c r="D696" s="90"/>
      <c r="E696" s="286"/>
      <c r="F696" s="286"/>
      <c r="G696" s="286"/>
      <c r="H696" s="318"/>
      <c r="I696" s="318"/>
      <c r="J696" s="334"/>
    </row>
    <row r="697" spans="1:10" s="60" customFormat="1">
      <c r="A697" s="268"/>
      <c r="B697" s="88"/>
      <c r="C697" s="89"/>
      <c r="D697" s="90"/>
      <c r="E697" s="286"/>
      <c r="F697" s="286"/>
      <c r="G697" s="286"/>
      <c r="H697" s="318"/>
      <c r="I697" s="318"/>
      <c r="J697" s="334"/>
    </row>
    <row r="698" spans="1:10" s="60" customFormat="1">
      <c r="A698" s="268"/>
      <c r="B698" s="88"/>
      <c r="C698" s="89"/>
      <c r="D698" s="90"/>
      <c r="E698" s="286"/>
      <c r="F698" s="286"/>
      <c r="G698" s="286"/>
      <c r="H698" s="318"/>
      <c r="I698" s="318"/>
      <c r="J698" s="334"/>
    </row>
    <row r="699" spans="1:10" s="60" customFormat="1">
      <c r="A699" s="268"/>
      <c r="B699" s="88"/>
      <c r="C699" s="89"/>
      <c r="D699" s="90"/>
      <c r="E699" s="286"/>
      <c r="F699" s="286"/>
      <c r="G699" s="286"/>
      <c r="H699" s="318"/>
      <c r="I699" s="318"/>
      <c r="J699" s="334"/>
    </row>
    <row r="700" spans="1:10" s="60" customFormat="1">
      <c r="A700" s="268"/>
      <c r="B700" s="88"/>
      <c r="C700" s="89"/>
      <c r="D700" s="90"/>
      <c r="E700" s="286"/>
      <c r="F700" s="286"/>
      <c r="G700" s="286"/>
      <c r="H700" s="318"/>
      <c r="I700" s="318"/>
      <c r="J700" s="335"/>
    </row>
    <row r="701" spans="1:10" s="60" customFormat="1">
      <c r="A701" s="268" t="s">
        <v>81</v>
      </c>
      <c r="B701" s="88"/>
      <c r="C701" s="89"/>
      <c r="D701" s="90"/>
      <c r="E701" s="286">
        <v>10</v>
      </c>
      <c r="F701" s="286"/>
      <c r="G701" s="286"/>
      <c r="H701" s="318">
        <f>F701/E701</f>
        <v>0</v>
      </c>
      <c r="I701" s="318">
        <f>G701/E701</f>
        <v>0</v>
      </c>
      <c r="J701" s="333"/>
    </row>
    <row r="702" spans="1:10" s="60" customFormat="1">
      <c r="A702" s="268"/>
      <c r="B702" s="88"/>
      <c r="C702" s="89"/>
      <c r="D702" s="90"/>
      <c r="E702" s="286"/>
      <c r="F702" s="286"/>
      <c r="G702" s="286"/>
      <c r="H702" s="318"/>
      <c r="I702" s="318"/>
      <c r="J702" s="334"/>
    </row>
    <row r="703" spans="1:10" s="60" customFormat="1">
      <c r="A703" s="268"/>
      <c r="B703" s="88"/>
      <c r="C703" s="89"/>
      <c r="D703" s="90"/>
      <c r="E703" s="286"/>
      <c r="F703" s="286"/>
      <c r="G703" s="286"/>
      <c r="H703" s="318"/>
      <c r="I703" s="318"/>
      <c r="J703" s="334"/>
    </row>
    <row r="704" spans="1:10" s="60" customFormat="1">
      <c r="A704" s="268"/>
      <c r="B704" s="88"/>
      <c r="C704" s="89"/>
      <c r="D704" s="90"/>
      <c r="E704" s="286"/>
      <c r="F704" s="286"/>
      <c r="G704" s="286"/>
      <c r="H704" s="318"/>
      <c r="I704" s="318"/>
      <c r="J704" s="334"/>
    </row>
    <row r="705" spans="1:10" s="60" customFormat="1">
      <c r="A705" s="268"/>
      <c r="B705" s="88"/>
      <c r="C705" s="89"/>
      <c r="D705" s="90"/>
      <c r="E705" s="286"/>
      <c r="F705" s="286"/>
      <c r="G705" s="286"/>
      <c r="H705" s="318"/>
      <c r="I705" s="318"/>
      <c r="J705" s="334"/>
    </row>
    <row r="706" spans="1:10" s="60" customFormat="1">
      <c r="A706" s="268"/>
      <c r="B706" s="88"/>
      <c r="C706" s="89"/>
      <c r="D706" s="90"/>
      <c r="E706" s="286"/>
      <c r="F706" s="286"/>
      <c r="G706" s="286"/>
      <c r="H706" s="318"/>
      <c r="I706" s="318"/>
      <c r="J706" s="334"/>
    </row>
    <row r="707" spans="1:10" s="60" customFormat="1">
      <c r="A707" s="268"/>
      <c r="B707" s="88"/>
      <c r="C707" s="89"/>
      <c r="D707" s="90"/>
      <c r="E707" s="286"/>
      <c r="F707" s="286"/>
      <c r="G707" s="286"/>
      <c r="H707" s="318"/>
      <c r="I707" s="318"/>
      <c r="J707" s="334"/>
    </row>
    <row r="708" spans="1:10" s="60" customFormat="1">
      <c r="A708" s="268"/>
      <c r="B708" s="88"/>
      <c r="C708" s="89"/>
      <c r="D708" s="90"/>
      <c r="E708" s="286"/>
      <c r="F708" s="286"/>
      <c r="G708" s="286"/>
      <c r="H708" s="318"/>
      <c r="I708" s="318"/>
      <c r="J708" s="334"/>
    </row>
    <row r="709" spans="1:10" s="60" customFormat="1">
      <c r="A709" s="268"/>
      <c r="B709" s="88"/>
      <c r="C709" s="89"/>
      <c r="D709" s="90"/>
      <c r="E709" s="286"/>
      <c r="F709" s="286"/>
      <c r="G709" s="286"/>
      <c r="H709" s="318"/>
      <c r="I709" s="318"/>
      <c r="J709" s="334"/>
    </row>
    <row r="710" spans="1:10" s="60" customFormat="1">
      <c r="A710" s="268"/>
      <c r="B710" s="88"/>
      <c r="C710" s="89"/>
      <c r="D710" s="90"/>
      <c r="E710" s="286"/>
      <c r="F710" s="286"/>
      <c r="G710" s="286"/>
      <c r="H710" s="318"/>
      <c r="I710" s="318"/>
      <c r="J710" s="335"/>
    </row>
    <row r="711" spans="1:10" s="60" customFormat="1">
      <c r="A711" s="268" t="s">
        <v>82</v>
      </c>
      <c r="B711" s="88"/>
      <c r="C711" s="89"/>
      <c r="D711" s="90"/>
      <c r="E711" s="286">
        <v>7</v>
      </c>
      <c r="F711" s="286"/>
      <c r="G711" s="286"/>
      <c r="H711" s="318">
        <f>F711/E711</f>
        <v>0</v>
      </c>
      <c r="I711" s="318">
        <f>G711/E711</f>
        <v>0</v>
      </c>
      <c r="J711" s="333"/>
    </row>
    <row r="712" spans="1:10" s="60" customFormat="1">
      <c r="A712" s="268"/>
      <c r="B712" s="88"/>
      <c r="C712" s="89"/>
      <c r="D712" s="90"/>
      <c r="E712" s="286"/>
      <c r="F712" s="286"/>
      <c r="G712" s="286"/>
      <c r="H712" s="318"/>
      <c r="I712" s="318"/>
      <c r="J712" s="334"/>
    </row>
    <row r="713" spans="1:10" s="60" customFormat="1">
      <c r="A713" s="268"/>
      <c r="B713" s="88"/>
      <c r="C713" s="89"/>
      <c r="D713" s="90"/>
      <c r="E713" s="286"/>
      <c r="F713" s="286"/>
      <c r="G713" s="286"/>
      <c r="H713" s="318"/>
      <c r="I713" s="318"/>
      <c r="J713" s="334"/>
    </row>
    <row r="714" spans="1:10" s="60" customFormat="1">
      <c r="A714" s="268"/>
      <c r="B714" s="88"/>
      <c r="C714" s="89"/>
      <c r="D714" s="90"/>
      <c r="E714" s="286"/>
      <c r="F714" s="286"/>
      <c r="G714" s="286"/>
      <c r="H714" s="318"/>
      <c r="I714" s="318"/>
      <c r="J714" s="334"/>
    </row>
    <row r="715" spans="1:10" s="60" customFormat="1">
      <c r="A715" s="268"/>
      <c r="B715" s="88"/>
      <c r="C715" s="89"/>
      <c r="D715" s="90"/>
      <c r="E715" s="286"/>
      <c r="F715" s="286"/>
      <c r="G715" s="286"/>
      <c r="H715" s="318"/>
      <c r="I715" s="318"/>
      <c r="J715" s="334"/>
    </row>
    <row r="716" spans="1:10" s="60" customFormat="1">
      <c r="A716" s="268"/>
      <c r="B716" s="88"/>
      <c r="C716" s="89"/>
      <c r="D716" s="90"/>
      <c r="E716" s="286"/>
      <c r="F716" s="286"/>
      <c r="G716" s="286"/>
      <c r="H716" s="318"/>
      <c r="I716" s="318"/>
      <c r="J716" s="334"/>
    </row>
    <row r="717" spans="1:10" s="60" customFormat="1">
      <c r="A717" s="268"/>
      <c r="B717" s="88"/>
      <c r="C717" s="89"/>
      <c r="D717" s="90"/>
      <c r="E717" s="286"/>
      <c r="F717" s="286"/>
      <c r="G717" s="286"/>
      <c r="H717" s="318"/>
      <c r="I717" s="318"/>
      <c r="J717" s="335"/>
    </row>
    <row r="718" spans="1:10" s="60" customFormat="1">
      <c r="A718" s="268" t="s">
        <v>83</v>
      </c>
      <c r="B718" s="88"/>
      <c r="C718" s="89"/>
      <c r="D718" s="90"/>
      <c r="E718" s="286">
        <v>5</v>
      </c>
      <c r="F718" s="286"/>
      <c r="G718" s="286"/>
      <c r="H718" s="318">
        <f>F718/E718</f>
        <v>0</v>
      </c>
      <c r="I718" s="318">
        <f>G718/E718</f>
        <v>0</v>
      </c>
      <c r="J718" s="333"/>
    </row>
    <row r="719" spans="1:10" s="60" customFormat="1">
      <c r="A719" s="268"/>
      <c r="B719" s="88"/>
      <c r="C719" s="89"/>
      <c r="D719" s="90"/>
      <c r="E719" s="286"/>
      <c r="F719" s="286"/>
      <c r="G719" s="286"/>
      <c r="H719" s="318"/>
      <c r="I719" s="318"/>
      <c r="J719" s="334"/>
    </row>
    <row r="720" spans="1:10" s="60" customFormat="1">
      <c r="A720" s="268"/>
      <c r="B720" s="88"/>
      <c r="C720" s="89"/>
      <c r="D720" s="90"/>
      <c r="E720" s="286"/>
      <c r="F720" s="286"/>
      <c r="G720" s="286"/>
      <c r="H720" s="318"/>
      <c r="I720" s="318"/>
      <c r="J720" s="334"/>
    </row>
    <row r="721" spans="1:10" s="60" customFormat="1">
      <c r="A721" s="268"/>
      <c r="B721" s="88"/>
      <c r="C721" s="89"/>
      <c r="D721" s="90"/>
      <c r="E721" s="286"/>
      <c r="F721" s="286"/>
      <c r="G721" s="286"/>
      <c r="H721" s="318"/>
      <c r="I721" s="318"/>
      <c r="J721" s="334"/>
    </row>
    <row r="722" spans="1:10" s="60" customFormat="1">
      <c r="A722" s="268"/>
      <c r="B722" s="88"/>
      <c r="C722" s="89"/>
      <c r="D722" s="90"/>
      <c r="E722" s="286"/>
      <c r="F722" s="286"/>
      <c r="G722" s="286"/>
      <c r="H722" s="318"/>
      <c r="I722" s="318"/>
      <c r="J722" s="335"/>
    </row>
    <row r="723" spans="1:10" s="60" customFormat="1">
      <c r="A723" s="268" t="s">
        <v>84</v>
      </c>
      <c r="B723" s="88"/>
      <c r="C723" s="89"/>
      <c r="D723" s="90"/>
      <c r="E723" s="286">
        <v>12</v>
      </c>
      <c r="F723" s="286"/>
      <c r="G723" s="286"/>
      <c r="H723" s="318">
        <f>F723/E723</f>
        <v>0</v>
      </c>
      <c r="I723" s="318">
        <f>G723/E723</f>
        <v>0</v>
      </c>
      <c r="J723" s="334"/>
    </row>
    <row r="724" spans="1:10" s="60" customFormat="1">
      <c r="A724" s="268"/>
      <c r="B724" s="88"/>
      <c r="C724" s="89"/>
      <c r="D724" s="90"/>
      <c r="E724" s="286"/>
      <c r="F724" s="286"/>
      <c r="G724" s="286"/>
      <c r="H724" s="318"/>
      <c r="I724" s="318"/>
      <c r="J724" s="334"/>
    </row>
    <row r="725" spans="1:10" s="60" customFormat="1">
      <c r="A725" s="268"/>
      <c r="B725" s="88"/>
      <c r="C725" s="89"/>
      <c r="D725" s="90"/>
      <c r="E725" s="286"/>
      <c r="F725" s="286"/>
      <c r="G725" s="286"/>
      <c r="H725" s="318"/>
      <c r="I725" s="318"/>
      <c r="J725" s="334"/>
    </row>
    <row r="726" spans="1:10" s="60" customFormat="1">
      <c r="A726" s="268"/>
      <c r="B726" s="88"/>
      <c r="C726" s="89"/>
      <c r="D726" s="90"/>
      <c r="E726" s="286"/>
      <c r="F726" s="286"/>
      <c r="G726" s="286"/>
      <c r="H726" s="318"/>
      <c r="I726" s="318"/>
      <c r="J726" s="334"/>
    </row>
    <row r="727" spans="1:10" s="60" customFormat="1">
      <c r="A727" s="268"/>
      <c r="B727" s="88"/>
      <c r="C727" s="89"/>
      <c r="D727" s="90"/>
      <c r="E727" s="286"/>
      <c r="F727" s="286"/>
      <c r="G727" s="286"/>
      <c r="H727" s="318"/>
      <c r="I727" s="318"/>
      <c r="J727" s="334"/>
    </row>
    <row r="728" spans="1:10" s="60" customFormat="1">
      <c r="A728" s="268"/>
      <c r="B728" s="88"/>
      <c r="C728" s="89"/>
      <c r="D728" s="90"/>
      <c r="E728" s="286"/>
      <c r="F728" s="286"/>
      <c r="G728" s="286"/>
      <c r="H728" s="318"/>
      <c r="I728" s="318"/>
      <c r="J728" s="334"/>
    </row>
    <row r="729" spans="1:10" s="60" customFormat="1">
      <c r="A729" s="268"/>
      <c r="B729" s="88"/>
      <c r="C729" s="89"/>
      <c r="D729" s="90"/>
      <c r="E729" s="286"/>
      <c r="F729" s="286"/>
      <c r="G729" s="286"/>
      <c r="H729" s="318"/>
      <c r="I729" s="318"/>
      <c r="J729" s="334"/>
    </row>
    <row r="730" spans="1:10" s="60" customFormat="1">
      <c r="A730" s="268"/>
      <c r="B730" s="88"/>
      <c r="C730" s="89"/>
      <c r="D730" s="90"/>
      <c r="E730" s="286"/>
      <c r="F730" s="286"/>
      <c r="G730" s="286"/>
      <c r="H730" s="318"/>
      <c r="I730" s="318"/>
      <c r="J730" s="334"/>
    </row>
    <row r="731" spans="1:10" s="60" customFormat="1">
      <c r="A731" s="268"/>
      <c r="B731" s="88"/>
      <c r="C731" s="89"/>
      <c r="D731" s="90"/>
      <c r="E731" s="286"/>
      <c r="F731" s="286"/>
      <c r="G731" s="286"/>
      <c r="H731" s="318"/>
      <c r="I731" s="318"/>
      <c r="J731" s="334"/>
    </row>
    <row r="732" spans="1:10" s="60" customFormat="1">
      <c r="A732" s="268"/>
      <c r="B732" s="88"/>
      <c r="C732" s="89"/>
      <c r="D732" s="90"/>
      <c r="E732" s="286"/>
      <c r="F732" s="286"/>
      <c r="G732" s="286"/>
      <c r="H732" s="318"/>
      <c r="I732" s="318"/>
      <c r="J732" s="334"/>
    </row>
    <row r="733" spans="1:10" s="60" customFormat="1">
      <c r="A733" s="268"/>
      <c r="B733" s="88"/>
      <c r="C733" s="89"/>
      <c r="D733" s="90"/>
      <c r="E733" s="286"/>
      <c r="F733" s="286"/>
      <c r="G733" s="286"/>
      <c r="H733" s="318"/>
      <c r="I733" s="318"/>
      <c r="J733" s="334"/>
    </row>
    <row r="734" spans="1:10" s="60" customFormat="1">
      <c r="A734" s="268"/>
      <c r="B734" s="88"/>
      <c r="C734" s="89"/>
      <c r="D734" s="90"/>
      <c r="E734" s="286"/>
      <c r="F734" s="286"/>
      <c r="G734" s="286"/>
      <c r="H734" s="318"/>
      <c r="I734" s="318"/>
      <c r="J734" s="335"/>
    </row>
    <row r="735" spans="1:10" s="60" customFormat="1">
      <c r="A735" s="269" t="s">
        <v>85</v>
      </c>
      <c r="B735" s="88"/>
      <c r="C735" s="89"/>
      <c r="D735" s="90"/>
      <c r="E735" s="287">
        <v>11</v>
      </c>
      <c r="F735" s="287"/>
      <c r="G735" s="287"/>
      <c r="H735" s="319">
        <f>F735/E735</f>
        <v>0</v>
      </c>
      <c r="I735" s="319">
        <f>G735/E735</f>
        <v>0</v>
      </c>
      <c r="J735" s="333"/>
    </row>
    <row r="736" spans="1:10" s="60" customFormat="1">
      <c r="A736" s="270"/>
      <c r="B736" s="88"/>
      <c r="C736" s="89"/>
      <c r="D736" s="90"/>
      <c r="E736" s="288"/>
      <c r="F736" s="288"/>
      <c r="G736" s="288"/>
      <c r="H736" s="320"/>
      <c r="I736" s="320"/>
      <c r="J736" s="334"/>
    </row>
    <row r="737" spans="1:10" s="60" customFormat="1">
      <c r="A737" s="270"/>
      <c r="B737" s="88"/>
      <c r="C737" s="89"/>
      <c r="D737" s="90"/>
      <c r="E737" s="288"/>
      <c r="F737" s="288"/>
      <c r="G737" s="288"/>
      <c r="H737" s="320"/>
      <c r="I737" s="320"/>
      <c r="J737" s="334"/>
    </row>
    <row r="738" spans="1:10" s="60" customFormat="1">
      <c r="A738" s="270"/>
      <c r="B738" s="88"/>
      <c r="C738" s="89"/>
      <c r="D738" s="90"/>
      <c r="E738" s="288"/>
      <c r="F738" s="288"/>
      <c r="G738" s="288"/>
      <c r="H738" s="320"/>
      <c r="I738" s="320"/>
      <c r="J738" s="334"/>
    </row>
    <row r="739" spans="1:10" s="60" customFormat="1">
      <c r="A739" s="270"/>
      <c r="B739" s="88"/>
      <c r="C739" s="89"/>
      <c r="D739" s="90"/>
      <c r="E739" s="288"/>
      <c r="F739" s="288"/>
      <c r="G739" s="288"/>
      <c r="H739" s="320"/>
      <c r="I739" s="320"/>
      <c r="J739" s="334"/>
    </row>
    <row r="740" spans="1:10" s="60" customFormat="1">
      <c r="A740" s="270"/>
      <c r="B740" s="88"/>
      <c r="C740" s="89"/>
      <c r="D740" s="90"/>
      <c r="E740" s="288"/>
      <c r="F740" s="288"/>
      <c r="G740" s="288"/>
      <c r="H740" s="320"/>
      <c r="I740" s="320"/>
      <c r="J740" s="334"/>
    </row>
    <row r="741" spans="1:10" s="60" customFormat="1">
      <c r="A741" s="270"/>
      <c r="B741" s="88"/>
      <c r="C741" s="89"/>
      <c r="D741" s="90"/>
      <c r="E741" s="288"/>
      <c r="F741" s="288"/>
      <c r="G741" s="288"/>
      <c r="H741" s="320"/>
      <c r="I741" s="320"/>
      <c r="J741" s="334"/>
    </row>
    <row r="742" spans="1:10" s="60" customFormat="1">
      <c r="A742" s="270"/>
      <c r="B742" s="88"/>
      <c r="C742" s="89"/>
      <c r="D742" s="90"/>
      <c r="E742" s="288"/>
      <c r="F742" s="288"/>
      <c r="G742" s="288"/>
      <c r="H742" s="320"/>
      <c r="I742" s="320"/>
      <c r="J742" s="334"/>
    </row>
    <row r="743" spans="1:10" s="60" customFormat="1">
      <c r="A743" s="270"/>
      <c r="B743" s="88"/>
      <c r="C743" s="89"/>
      <c r="D743" s="90"/>
      <c r="E743" s="288"/>
      <c r="F743" s="288"/>
      <c r="G743" s="288"/>
      <c r="H743" s="320"/>
      <c r="I743" s="320"/>
      <c r="J743" s="334"/>
    </row>
    <row r="744" spans="1:10" s="60" customFormat="1">
      <c r="A744" s="270"/>
      <c r="B744" s="88"/>
      <c r="C744" s="89"/>
      <c r="D744" s="90"/>
      <c r="E744" s="288"/>
      <c r="F744" s="288"/>
      <c r="G744" s="288"/>
      <c r="H744" s="320"/>
      <c r="I744" s="320"/>
      <c r="J744" s="334"/>
    </row>
    <row r="745" spans="1:10" s="60" customFormat="1">
      <c r="A745" s="271"/>
      <c r="B745" s="88"/>
      <c r="C745" s="89"/>
      <c r="D745" s="93"/>
      <c r="E745" s="289"/>
      <c r="F745" s="289"/>
      <c r="G745" s="289"/>
      <c r="H745" s="321"/>
      <c r="I745" s="321"/>
      <c r="J745" s="335"/>
    </row>
    <row r="746" spans="1:10" s="60" customFormat="1">
      <c r="A746" s="268" t="s">
        <v>86</v>
      </c>
      <c r="B746" s="88"/>
      <c r="C746" s="89"/>
      <c r="D746" s="90"/>
      <c r="E746" s="286">
        <v>12</v>
      </c>
      <c r="F746" s="286"/>
      <c r="G746" s="286"/>
      <c r="H746" s="318">
        <f>F746/E746</f>
        <v>0</v>
      </c>
      <c r="I746" s="318">
        <f>G746/E746</f>
        <v>0</v>
      </c>
      <c r="J746" s="333"/>
    </row>
    <row r="747" spans="1:10" s="60" customFormat="1">
      <c r="A747" s="268"/>
      <c r="B747" s="88"/>
      <c r="C747" s="89"/>
      <c r="D747" s="90"/>
      <c r="E747" s="286"/>
      <c r="F747" s="286"/>
      <c r="G747" s="286"/>
      <c r="H747" s="318"/>
      <c r="I747" s="318"/>
      <c r="J747" s="334"/>
    </row>
    <row r="748" spans="1:10" s="60" customFormat="1">
      <c r="A748" s="268"/>
      <c r="B748" s="88"/>
      <c r="C748" s="89"/>
      <c r="D748" s="90"/>
      <c r="E748" s="286"/>
      <c r="F748" s="286"/>
      <c r="G748" s="286"/>
      <c r="H748" s="318"/>
      <c r="I748" s="318"/>
      <c r="J748" s="334"/>
    </row>
    <row r="749" spans="1:10" s="60" customFormat="1">
      <c r="A749" s="268"/>
      <c r="B749" s="88"/>
      <c r="C749" s="89"/>
      <c r="D749" s="90"/>
      <c r="E749" s="286"/>
      <c r="F749" s="286"/>
      <c r="G749" s="286"/>
      <c r="H749" s="318"/>
      <c r="I749" s="318"/>
      <c r="J749" s="334"/>
    </row>
    <row r="750" spans="1:10" s="60" customFormat="1">
      <c r="A750" s="268"/>
      <c r="B750" s="88"/>
      <c r="C750" s="89"/>
      <c r="D750" s="90"/>
      <c r="E750" s="286"/>
      <c r="F750" s="286"/>
      <c r="G750" s="286"/>
      <c r="H750" s="318"/>
      <c r="I750" s="318"/>
      <c r="J750" s="334"/>
    </row>
    <row r="751" spans="1:10" s="60" customFormat="1">
      <c r="A751" s="268"/>
      <c r="B751" s="88"/>
      <c r="C751" s="89"/>
      <c r="D751" s="90"/>
      <c r="E751" s="286"/>
      <c r="F751" s="286"/>
      <c r="G751" s="286"/>
      <c r="H751" s="318"/>
      <c r="I751" s="318"/>
      <c r="J751" s="334"/>
    </row>
    <row r="752" spans="1:10" s="60" customFormat="1">
      <c r="A752" s="268"/>
      <c r="B752" s="88"/>
      <c r="C752" s="89"/>
      <c r="D752" s="90"/>
      <c r="E752" s="286"/>
      <c r="F752" s="286"/>
      <c r="G752" s="286"/>
      <c r="H752" s="318"/>
      <c r="I752" s="318"/>
      <c r="J752" s="334"/>
    </row>
    <row r="753" spans="1:10" s="60" customFormat="1">
      <c r="A753" s="268"/>
      <c r="B753" s="88"/>
      <c r="C753" s="89"/>
      <c r="D753" s="90"/>
      <c r="E753" s="286"/>
      <c r="F753" s="286"/>
      <c r="G753" s="286"/>
      <c r="H753" s="318"/>
      <c r="I753" s="318"/>
      <c r="J753" s="334"/>
    </row>
    <row r="754" spans="1:10" s="60" customFormat="1">
      <c r="A754" s="268"/>
      <c r="B754" s="88"/>
      <c r="C754" s="89"/>
      <c r="D754" s="90"/>
      <c r="E754" s="286"/>
      <c r="F754" s="286"/>
      <c r="G754" s="286"/>
      <c r="H754" s="318"/>
      <c r="I754" s="318"/>
      <c r="J754" s="334"/>
    </row>
    <row r="755" spans="1:10" s="60" customFormat="1">
      <c r="A755" s="268"/>
      <c r="B755" s="88"/>
      <c r="C755" s="89"/>
      <c r="D755" s="90"/>
      <c r="E755" s="286"/>
      <c r="F755" s="286"/>
      <c r="G755" s="286"/>
      <c r="H755" s="318"/>
      <c r="I755" s="318"/>
      <c r="J755" s="334"/>
    </row>
    <row r="756" spans="1:10" s="60" customFormat="1">
      <c r="A756" s="268"/>
      <c r="B756" s="88"/>
      <c r="C756" s="89"/>
      <c r="D756" s="90"/>
      <c r="E756" s="286"/>
      <c r="F756" s="286"/>
      <c r="G756" s="286"/>
      <c r="H756" s="318"/>
      <c r="I756" s="318"/>
      <c r="J756" s="334"/>
    </row>
    <row r="757" spans="1:10" s="60" customFormat="1">
      <c r="A757" s="268"/>
      <c r="B757" s="88"/>
      <c r="C757" s="89"/>
      <c r="D757" s="90"/>
      <c r="E757" s="286"/>
      <c r="F757" s="286"/>
      <c r="G757" s="286"/>
      <c r="H757" s="318"/>
      <c r="I757" s="318"/>
      <c r="J757" s="335"/>
    </row>
    <row r="758" spans="1:10" s="60" customFormat="1">
      <c r="A758" s="268" t="s">
        <v>87</v>
      </c>
      <c r="B758" s="88"/>
      <c r="C758" s="89"/>
      <c r="D758" s="90"/>
      <c r="E758" s="286">
        <v>7</v>
      </c>
      <c r="F758" s="286"/>
      <c r="G758" s="286"/>
      <c r="H758" s="318">
        <f>F758/E758</f>
        <v>0</v>
      </c>
      <c r="I758" s="318">
        <f>G758/E758</f>
        <v>0</v>
      </c>
      <c r="J758" s="333"/>
    </row>
    <row r="759" spans="1:10" s="60" customFormat="1">
      <c r="A759" s="268"/>
      <c r="B759" s="88"/>
      <c r="C759" s="89"/>
      <c r="D759" s="90"/>
      <c r="E759" s="286"/>
      <c r="F759" s="286"/>
      <c r="G759" s="286"/>
      <c r="H759" s="318"/>
      <c r="I759" s="318"/>
      <c r="J759" s="334"/>
    </row>
    <row r="760" spans="1:10" s="60" customFormat="1">
      <c r="A760" s="268"/>
      <c r="B760" s="88"/>
      <c r="C760" s="89"/>
      <c r="D760" s="90"/>
      <c r="E760" s="286"/>
      <c r="F760" s="286"/>
      <c r="G760" s="286"/>
      <c r="H760" s="318"/>
      <c r="I760" s="318"/>
      <c r="J760" s="334"/>
    </row>
    <row r="761" spans="1:10" s="60" customFormat="1">
      <c r="A761" s="268"/>
      <c r="B761" s="88"/>
      <c r="C761" s="89"/>
      <c r="D761" s="90"/>
      <c r="E761" s="286"/>
      <c r="F761" s="286"/>
      <c r="G761" s="286"/>
      <c r="H761" s="318"/>
      <c r="I761" s="318"/>
      <c r="J761" s="334"/>
    </row>
    <row r="762" spans="1:10" s="60" customFormat="1">
      <c r="A762" s="268"/>
      <c r="B762" s="88"/>
      <c r="C762" s="89"/>
      <c r="D762" s="90"/>
      <c r="E762" s="286"/>
      <c r="F762" s="286"/>
      <c r="G762" s="286"/>
      <c r="H762" s="318"/>
      <c r="I762" s="318"/>
      <c r="J762" s="334"/>
    </row>
    <row r="763" spans="1:10" s="60" customFormat="1">
      <c r="A763" s="268"/>
      <c r="B763" s="88"/>
      <c r="C763" s="89"/>
      <c r="D763" s="90"/>
      <c r="E763" s="286"/>
      <c r="F763" s="286"/>
      <c r="G763" s="286"/>
      <c r="H763" s="318"/>
      <c r="I763" s="318"/>
      <c r="J763" s="334"/>
    </row>
    <row r="764" spans="1:10" s="60" customFormat="1">
      <c r="A764" s="268"/>
      <c r="B764" s="88"/>
      <c r="C764" s="89"/>
      <c r="D764" s="90"/>
      <c r="E764" s="286"/>
      <c r="F764" s="286"/>
      <c r="G764" s="286"/>
      <c r="H764" s="318"/>
      <c r="I764" s="318"/>
      <c r="J764" s="335"/>
    </row>
    <row r="765" spans="1:10" s="60" customFormat="1">
      <c r="A765" s="268" t="s">
        <v>870</v>
      </c>
      <c r="B765" s="88"/>
      <c r="C765" s="89"/>
      <c r="D765" s="90"/>
      <c r="E765" s="286">
        <v>12</v>
      </c>
      <c r="F765" s="286"/>
      <c r="G765" s="286"/>
      <c r="H765" s="318">
        <f>F765/E765</f>
        <v>0</v>
      </c>
      <c r="I765" s="318">
        <f>G765/E765</f>
        <v>0</v>
      </c>
      <c r="J765" s="333"/>
    </row>
    <row r="766" spans="1:10" s="60" customFormat="1">
      <c r="A766" s="268"/>
      <c r="B766" s="88"/>
      <c r="C766" s="89"/>
      <c r="D766" s="90"/>
      <c r="E766" s="286"/>
      <c r="F766" s="286"/>
      <c r="G766" s="286"/>
      <c r="H766" s="318"/>
      <c r="I766" s="318"/>
      <c r="J766" s="334"/>
    </row>
    <row r="767" spans="1:10" s="60" customFormat="1">
      <c r="A767" s="268"/>
      <c r="B767" s="88"/>
      <c r="C767" s="89"/>
      <c r="D767" s="90"/>
      <c r="E767" s="286"/>
      <c r="F767" s="286"/>
      <c r="G767" s="286"/>
      <c r="H767" s="318"/>
      <c r="I767" s="318"/>
      <c r="J767" s="334"/>
    </row>
    <row r="768" spans="1:10" s="60" customFormat="1">
      <c r="A768" s="268"/>
      <c r="B768" s="88"/>
      <c r="C768" s="89"/>
      <c r="D768" s="90"/>
      <c r="E768" s="286"/>
      <c r="F768" s="286"/>
      <c r="G768" s="286"/>
      <c r="H768" s="318"/>
      <c r="I768" s="318"/>
      <c r="J768" s="334"/>
    </row>
    <row r="769" spans="1:10" s="60" customFormat="1">
      <c r="A769" s="268"/>
      <c r="B769" s="88"/>
      <c r="C769" s="89"/>
      <c r="D769" s="90"/>
      <c r="E769" s="286"/>
      <c r="F769" s="286"/>
      <c r="G769" s="286"/>
      <c r="H769" s="318"/>
      <c r="I769" s="318"/>
      <c r="J769" s="334"/>
    </row>
    <row r="770" spans="1:10" s="60" customFormat="1">
      <c r="A770" s="268"/>
      <c r="B770" s="88"/>
      <c r="C770" s="89"/>
      <c r="D770" s="90"/>
      <c r="E770" s="286"/>
      <c r="F770" s="286"/>
      <c r="G770" s="286"/>
      <c r="H770" s="318"/>
      <c r="I770" s="318"/>
      <c r="J770" s="334"/>
    </row>
    <row r="771" spans="1:10" s="60" customFormat="1">
      <c r="A771" s="268"/>
      <c r="B771" s="88"/>
      <c r="C771" s="89"/>
      <c r="D771" s="90"/>
      <c r="E771" s="286"/>
      <c r="F771" s="286"/>
      <c r="G771" s="286"/>
      <c r="H771" s="318"/>
      <c r="I771" s="318"/>
      <c r="J771" s="334"/>
    </row>
    <row r="772" spans="1:10" s="60" customFormat="1">
      <c r="A772" s="268"/>
      <c r="B772" s="88"/>
      <c r="C772" s="89"/>
      <c r="D772" s="90"/>
      <c r="E772" s="286"/>
      <c r="F772" s="286"/>
      <c r="G772" s="286"/>
      <c r="H772" s="318"/>
      <c r="I772" s="318"/>
      <c r="J772" s="334"/>
    </row>
    <row r="773" spans="1:10" s="60" customFormat="1">
      <c r="A773" s="268"/>
      <c r="B773" s="88"/>
      <c r="C773" s="89"/>
      <c r="D773" s="90"/>
      <c r="E773" s="286"/>
      <c r="F773" s="286"/>
      <c r="G773" s="286"/>
      <c r="H773" s="318"/>
      <c r="I773" s="318"/>
      <c r="J773" s="334"/>
    </row>
    <row r="774" spans="1:10" s="60" customFormat="1">
      <c r="A774" s="268"/>
      <c r="B774" s="88"/>
      <c r="C774" s="89"/>
      <c r="D774" s="90"/>
      <c r="E774" s="286"/>
      <c r="F774" s="286"/>
      <c r="G774" s="286"/>
      <c r="H774" s="318"/>
      <c r="I774" s="318"/>
      <c r="J774" s="334"/>
    </row>
    <row r="775" spans="1:10" s="60" customFormat="1">
      <c r="A775" s="268"/>
      <c r="B775" s="88"/>
      <c r="C775" s="89"/>
      <c r="D775" s="90"/>
      <c r="E775" s="286"/>
      <c r="F775" s="286"/>
      <c r="G775" s="286"/>
      <c r="H775" s="318"/>
      <c r="I775" s="318"/>
      <c r="J775" s="334"/>
    </row>
    <row r="776" spans="1:10" s="60" customFormat="1">
      <c r="A776" s="268"/>
      <c r="B776" s="88"/>
      <c r="C776" s="89"/>
      <c r="D776" s="90"/>
      <c r="E776" s="286"/>
      <c r="F776" s="286"/>
      <c r="G776" s="286"/>
      <c r="H776" s="318"/>
      <c r="I776" s="318"/>
      <c r="J776" s="335"/>
    </row>
    <row r="777" spans="1:10" s="60" customFormat="1">
      <c r="A777" s="268" t="s">
        <v>89</v>
      </c>
      <c r="B777" s="88"/>
      <c r="C777" s="89"/>
      <c r="D777" s="90"/>
      <c r="E777" s="286">
        <v>7</v>
      </c>
      <c r="F777" s="286"/>
      <c r="G777" s="286"/>
      <c r="H777" s="318">
        <f>F777/E777</f>
        <v>0</v>
      </c>
      <c r="I777" s="318">
        <f>G777/E777</f>
        <v>0</v>
      </c>
      <c r="J777" s="333"/>
    </row>
    <row r="778" spans="1:10" s="60" customFormat="1">
      <c r="A778" s="268"/>
      <c r="B778" s="88"/>
      <c r="C778" s="89"/>
      <c r="D778" s="90"/>
      <c r="E778" s="286"/>
      <c r="F778" s="286"/>
      <c r="G778" s="286"/>
      <c r="H778" s="318"/>
      <c r="I778" s="318"/>
      <c r="J778" s="334"/>
    </row>
    <row r="779" spans="1:10" s="60" customFormat="1">
      <c r="A779" s="268"/>
      <c r="B779" s="88"/>
      <c r="C779" s="89"/>
      <c r="D779" s="90"/>
      <c r="E779" s="286"/>
      <c r="F779" s="286"/>
      <c r="G779" s="286"/>
      <c r="H779" s="318"/>
      <c r="I779" s="318"/>
      <c r="J779" s="334"/>
    </row>
    <row r="780" spans="1:10" s="60" customFormat="1">
      <c r="A780" s="268"/>
      <c r="B780" s="88"/>
      <c r="C780" s="89"/>
      <c r="D780" s="90"/>
      <c r="E780" s="286"/>
      <c r="F780" s="286"/>
      <c r="G780" s="286"/>
      <c r="H780" s="318"/>
      <c r="I780" s="318"/>
      <c r="J780" s="334"/>
    </row>
    <row r="781" spans="1:10" s="60" customFormat="1">
      <c r="A781" s="268"/>
      <c r="B781" s="88"/>
      <c r="C781" s="89"/>
      <c r="D781" s="90"/>
      <c r="E781" s="286"/>
      <c r="F781" s="286"/>
      <c r="G781" s="286"/>
      <c r="H781" s="318"/>
      <c r="I781" s="318"/>
      <c r="J781" s="334"/>
    </row>
    <row r="782" spans="1:10" s="60" customFormat="1">
      <c r="A782" s="268"/>
      <c r="B782" s="88"/>
      <c r="C782" s="89"/>
      <c r="D782" s="90"/>
      <c r="E782" s="286"/>
      <c r="F782" s="286"/>
      <c r="G782" s="286"/>
      <c r="H782" s="318"/>
      <c r="I782" s="318"/>
      <c r="J782" s="334"/>
    </row>
    <row r="783" spans="1:10" s="60" customFormat="1">
      <c r="A783" s="268"/>
      <c r="B783" s="88"/>
      <c r="C783" s="89"/>
      <c r="D783" s="90"/>
      <c r="E783" s="286"/>
      <c r="F783" s="286"/>
      <c r="G783" s="286"/>
      <c r="H783" s="318"/>
      <c r="I783" s="318"/>
      <c r="J783" s="335"/>
    </row>
    <row r="784" spans="1:10" s="60" customFormat="1">
      <c r="A784" s="268" t="s">
        <v>90</v>
      </c>
      <c r="B784" s="88"/>
      <c r="C784" s="89"/>
      <c r="D784" s="90"/>
      <c r="E784" s="286">
        <v>8</v>
      </c>
      <c r="F784" s="286"/>
      <c r="G784" s="286"/>
      <c r="H784" s="318">
        <f>F784/E784</f>
        <v>0</v>
      </c>
      <c r="I784" s="318">
        <f>G784/E784</f>
        <v>0</v>
      </c>
      <c r="J784" s="333"/>
    </row>
    <row r="785" spans="1:10" s="60" customFormat="1">
      <c r="A785" s="268"/>
      <c r="B785" s="88"/>
      <c r="C785" s="89"/>
      <c r="D785" s="90"/>
      <c r="E785" s="286"/>
      <c r="F785" s="286"/>
      <c r="G785" s="286"/>
      <c r="H785" s="318"/>
      <c r="I785" s="318"/>
      <c r="J785" s="334"/>
    </row>
    <row r="786" spans="1:10" s="60" customFormat="1">
      <c r="A786" s="268"/>
      <c r="B786" s="88"/>
      <c r="C786" s="89"/>
      <c r="D786" s="90"/>
      <c r="E786" s="286"/>
      <c r="F786" s="286"/>
      <c r="G786" s="286"/>
      <c r="H786" s="318"/>
      <c r="I786" s="318"/>
      <c r="J786" s="334"/>
    </row>
    <row r="787" spans="1:10" s="60" customFormat="1">
      <c r="A787" s="268"/>
      <c r="B787" s="88"/>
      <c r="C787" s="89"/>
      <c r="D787" s="90"/>
      <c r="E787" s="286"/>
      <c r="F787" s="286"/>
      <c r="G787" s="286"/>
      <c r="H787" s="318"/>
      <c r="I787" s="318"/>
      <c r="J787" s="334"/>
    </row>
    <row r="788" spans="1:10" s="60" customFormat="1">
      <c r="A788" s="268"/>
      <c r="B788" s="88"/>
      <c r="C788" s="89"/>
      <c r="D788" s="90"/>
      <c r="E788" s="286"/>
      <c r="F788" s="286"/>
      <c r="G788" s="286"/>
      <c r="H788" s="318"/>
      <c r="I788" s="318"/>
      <c r="J788" s="334"/>
    </row>
    <row r="789" spans="1:10" s="60" customFormat="1">
      <c r="A789" s="268"/>
      <c r="B789" s="88"/>
      <c r="C789" s="89"/>
      <c r="D789" s="90"/>
      <c r="E789" s="286"/>
      <c r="F789" s="286"/>
      <c r="G789" s="286"/>
      <c r="H789" s="318"/>
      <c r="I789" s="318"/>
      <c r="J789" s="334"/>
    </row>
    <row r="790" spans="1:10" s="60" customFormat="1">
      <c r="A790" s="268"/>
      <c r="B790" s="88"/>
      <c r="C790" s="89"/>
      <c r="D790" s="90"/>
      <c r="E790" s="286"/>
      <c r="F790" s="286"/>
      <c r="G790" s="286"/>
      <c r="H790" s="318"/>
      <c r="I790" s="318"/>
      <c r="J790" s="334"/>
    </row>
    <row r="791" spans="1:10" s="60" customFormat="1">
      <c r="A791" s="268"/>
      <c r="B791" s="88"/>
      <c r="C791" s="89"/>
      <c r="D791" s="90"/>
      <c r="E791" s="286"/>
      <c r="F791" s="286"/>
      <c r="G791" s="286"/>
      <c r="H791" s="318"/>
      <c r="I791" s="318"/>
      <c r="J791" s="335"/>
    </row>
    <row r="792" spans="1:10" s="60" customFormat="1">
      <c r="A792" s="268" t="s">
        <v>91</v>
      </c>
      <c r="B792" s="88"/>
      <c r="C792" s="89"/>
      <c r="D792" s="90"/>
      <c r="E792" s="286">
        <v>8</v>
      </c>
      <c r="F792" s="286"/>
      <c r="G792" s="286"/>
      <c r="H792" s="318">
        <f>F792/E792</f>
        <v>0</v>
      </c>
      <c r="I792" s="318">
        <f>G792/E792</f>
        <v>0</v>
      </c>
      <c r="J792" s="333"/>
    </row>
    <row r="793" spans="1:10" s="60" customFormat="1">
      <c r="A793" s="268"/>
      <c r="B793" s="88"/>
      <c r="C793" s="89"/>
      <c r="D793" s="90"/>
      <c r="E793" s="286"/>
      <c r="F793" s="286"/>
      <c r="G793" s="286"/>
      <c r="H793" s="318"/>
      <c r="I793" s="318"/>
      <c r="J793" s="334"/>
    </row>
    <row r="794" spans="1:10" s="60" customFormat="1">
      <c r="A794" s="268"/>
      <c r="B794" s="88"/>
      <c r="C794" s="89"/>
      <c r="D794" s="90"/>
      <c r="E794" s="286"/>
      <c r="F794" s="286"/>
      <c r="G794" s="286"/>
      <c r="H794" s="318"/>
      <c r="I794" s="318"/>
      <c r="J794" s="334"/>
    </row>
    <row r="795" spans="1:10" s="60" customFormat="1">
      <c r="A795" s="268"/>
      <c r="B795" s="88"/>
      <c r="C795" s="89"/>
      <c r="D795" s="90"/>
      <c r="E795" s="286"/>
      <c r="F795" s="286"/>
      <c r="G795" s="286"/>
      <c r="H795" s="318"/>
      <c r="I795" s="318"/>
      <c r="J795" s="334"/>
    </row>
    <row r="796" spans="1:10" s="60" customFormat="1">
      <c r="A796" s="268"/>
      <c r="B796" s="88"/>
      <c r="C796" s="89"/>
      <c r="D796" s="90"/>
      <c r="E796" s="286"/>
      <c r="F796" s="286"/>
      <c r="G796" s="286"/>
      <c r="H796" s="318"/>
      <c r="I796" s="318"/>
      <c r="J796" s="334"/>
    </row>
    <row r="797" spans="1:10" s="60" customFormat="1">
      <c r="A797" s="268"/>
      <c r="B797" s="88"/>
      <c r="C797" s="89"/>
      <c r="D797" s="90"/>
      <c r="E797" s="286"/>
      <c r="F797" s="286"/>
      <c r="G797" s="286"/>
      <c r="H797" s="318"/>
      <c r="I797" s="318"/>
      <c r="J797" s="334"/>
    </row>
    <row r="798" spans="1:10" s="60" customFormat="1">
      <c r="A798" s="268"/>
      <c r="B798" s="88"/>
      <c r="C798" s="89"/>
      <c r="D798" s="90"/>
      <c r="E798" s="286"/>
      <c r="F798" s="286"/>
      <c r="G798" s="286"/>
      <c r="H798" s="318"/>
      <c r="I798" s="318"/>
      <c r="J798" s="334"/>
    </row>
    <row r="799" spans="1:10" s="60" customFormat="1">
      <c r="A799" s="268"/>
      <c r="B799" s="88"/>
      <c r="C799" s="89"/>
      <c r="D799" s="90"/>
      <c r="E799" s="286"/>
      <c r="F799" s="286"/>
      <c r="G799" s="286"/>
      <c r="H799" s="318"/>
      <c r="I799" s="318"/>
      <c r="J799" s="335"/>
    </row>
    <row r="800" spans="1:10" s="60" customFormat="1">
      <c r="A800" s="268" t="s">
        <v>92</v>
      </c>
      <c r="B800" s="88"/>
      <c r="C800" s="89"/>
      <c r="D800" s="90"/>
      <c r="E800" s="286">
        <v>6</v>
      </c>
      <c r="F800" s="286"/>
      <c r="G800" s="286"/>
      <c r="H800" s="318">
        <f>F800/E800</f>
        <v>0</v>
      </c>
      <c r="I800" s="318">
        <f>G800/E800</f>
        <v>0</v>
      </c>
      <c r="J800" s="333"/>
    </row>
    <row r="801" spans="1:10" s="60" customFormat="1">
      <c r="A801" s="268"/>
      <c r="B801" s="88"/>
      <c r="C801" s="89"/>
      <c r="D801" s="90"/>
      <c r="E801" s="286"/>
      <c r="F801" s="286"/>
      <c r="G801" s="286"/>
      <c r="H801" s="318"/>
      <c r="I801" s="318"/>
      <c r="J801" s="334"/>
    </row>
    <row r="802" spans="1:10" s="60" customFormat="1">
      <c r="A802" s="268"/>
      <c r="B802" s="88"/>
      <c r="C802" s="89"/>
      <c r="D802" s="93"/>
      <c r="E802" s="286"/>
      <c r="F802" s="286"/>
      <c r="G802" s="286"/>
      <c r="H802" s="318"/>
      <c r="I802" s="318"/>
      <c r="J802" s="334"/>
    </row>
    <row r="803" spans="1:10" s="60" customFormat="1">
      <c r="A803" s="268"/>
      <c r="B803" s="88"/>
      <c r="C803" s="89"/>
      <c r="D803" s="90"/>
      <c r="E803" s="286"/>
      <c r="F803" s="286"/>
      <c r="G803" s="286"/>
      <c r="H803" s="318"/>
      <c r="I803" s="318"/>
      <c r="J803" s="334"/>
    </row>
    <row r="804" spans="1:10" s="60" customFormat="1">
      <c r="A804" s="268"/>
      <c r="B804" s="88"/>
      <c r="C804" s="89"/>
      <c r="D804" s="90"/>
      <c r="E804" s="286"/>
      <c r="F804" s="286"/>
      <c r="G804" s="286"/>
      <c r="H804" s="318"/>
      <c r="I804" s="318"/>
      <c r="J804" s="334"/>
    </row>
    <row r="805" spans="1:10" s="60" customFormat="1">
      <c r="A805" s="268"/>
      <c r="B805" s="88"/>
      <c r="C805" s="89"/>
      <c r="D805" s="90"/>
      <c r="E805" s="286"/>
      <c r="F805" s="286"/>
      <c r="G805" s="286"/>
      <c r="H805" s="318"/>
      <c r="I805" s="318"/>
      <c r="J805" s="335"/>
    </row>
    <row r="806" spans="1:10" s="60" customFormat="1">
      <c r="A806" s="91" t="s">
        <v>871</v>
      </c>
      <c r="B806" s="88"/>
      <c r="C806" s="94"/>
      <c r="D806" s="88"/>
      <c r="E806" s="88">
        <v>1</v>
      </c>
      <c r="F806" s="88"/>
      <c r="G806" s="88"/>
      <c r="H806" s="95">
        <v>0</v>
      </c>
      <c r="I806" s="95">
        <f>G806/E806</f>
        <v>0</v>
      </c>
      <c r="J806" s="88"/>
    </row>
    <row r="807" spans="1:10" s="60" customFormat="1">
      <c r="A807" s="268" t="s">
        <v>94</v>
      </c>
      <c r="B807" s="88"/>
      <c r="C807" s="89"/>
      <c r="D807" s="90"/>
      <c r="E807" s="286">
        <v>13</v>
      </c>
      <c r="F807" s="286"/>
      <c r="G807" s="286"/>
      <c r="H807" s="318">
        <f>F807/E807</f>
        <v>0</v>
      </c>
      <c r="I807" s="318">
        <f>G807/E807</f>
        <v>0</v>
      </c>
      <c r="J807" s="333"/>
    </row>
    <row r="808" spans="1:10" s="60" customFormat="1">
      <c r="A808" s="268"/>
      <c r="B808" s="88"/>
      <c r="C808" s="89"/>
      <c r="D808" s="90"/>
      <c r="E808" s="286"/>
      <c r="F808" s="286"/>
      <c r="G808" s="286"/>
      <c r="H808" s="318"/>
      <c r="I808" s="318"/>
      <c r="J808" s="334"/>
    </row>
    <row r="809" spans="1:10" s="60" customFormat="1">
      <c r="A809" s="268"/>
      <c r="B809" s="88"/>
      <c r="C809" s="89"/>
      <c r="D809" s="90"/>
      <c r="E809" s="286"/>
      <c r="F809" s="286"/>
      <c r="G809" s="286"/>
      <c r="H809" s="318"/>
      <c r="I809" s="318"/>
      <c r="J809" s="334"/>
    </row>
    <row r="810" spans="1:10" s="60" customFormat="1">
      <c r="A810" s="268"/>
      <c r="B810" s="88"/>
      <c r="C810" s="89"/>
      <c r="D810" s="90"/>
      <c r="E810" s="286"/>
      <c r="F810" s="286"/>
      <c r="G810" s="286"/>
      <c r="H810" s="318"/>
      <c r="I810" s="318"/>
      <c r="J810" s="334"/>
    </row>
    <row r="811" spans="1:10" s="60" customFormat="1">
      <c r="A811" s="268"/>
      <c r="B811" s="88"/>
      <c r="C811" s="89"/>
      <c r="D811" s="90"/>
      <c r="E811" s="286"/>
      <c r="F811" s="286"/>
      <c r="G811" s="286"/>
      <c r="H811" s="318"/>
      <c r="I811" s="318"/>
      <c r="J811" s="334"/>
    </row>
    <row r="812" spans="1:10" s="60" customFormat="1">
      <c r="A812" s="268"/>
      <c r="B812" s="88"/>
      <c r="C812" s="89"/>
      <c r="D812" s="90"/>
      <c r="E812" s="286"/>
      <c r="F812" s="286"/>
      <c r="G812" s="286"/>
      <c r="H812" s="318"/>
      <c r="I812" s="318"/>
      <c r="J812" s="334"/>
    </row>
    <row r="813" spans="1:10" s="60" customFormat="1">
      <c r="A813" s="268"/>
      <c r="B813" s="88"/>
      <c r="C813" s="89"/>
      <c r="D813" s="90"/>
      <c r="E813" s="286"/>
      <c r="F813" s="286"/>
      <c r="G813" s="286"/>
      <c r="H813" s="318"/>
      <c r="I813" s="318"/>
      <c r="J813" s="334"/>
    </row>
    <row r="814" spans="1:10" s="60" customFormat="1">
      <c r="A814" s="268"/>
      <c r="B814" s="88"/>
      <c r="C814" s="89"/>
      <c r="D814" s="90"/>
      <c r="E814" s="286"/>
      <c r="F814" s="286"/>
      <c r="G814" s="286"/>
      <c r="H814" s="318"/>
      <c r="I814" s="318"/>
      <c r="J814" s="334"/>
    </row>
    <row r="815" spans="1:10" s="60" customFormat="1">
      <c r="A815" s="268"/>
      <c r="B815" s="88"/>
      <c r="C815" s="89"/>
      <c r="D815" s="90"/>
      <c r="E815" s="286"/>
      <c r="F815" s="286"/>
      <c r="G815" s="286"/>
      <c r="H815" s="318"/>
      <c r="I815" s="318"/>
      <c r="J815" s="334"/>
    </row>
    <row r="816" spans="1:10" s="60" customFormat="1">
      <c r="A816" s="268"/>
      <c r="B816" s="88"/>
      <c r="C816" s="89"/>
      <c r="D816" s="93"/>
      <c r="E816" s="286"/>
      <c r="F816" s="286"/>
      <c r="G816" s="286"/>
      <c r="H816" s="318"/>
      <c r="I816" s="318"/>
      <c r="J816" s="334"/>
    </row>
    <row r="817" spans="1:10" s="60" customFormat="1">
      <c r="A817" s="268"/>
      <c r="B817" s="88"/>
      <c r="C817" s="89"/>
      <c r="D817" s="90"/>
      <c r="E817" s="286"/>
      <c r="F817" s="286"/>
      <c r="G817" s="286"/>
      <c r="H817" s="318"/>
      <c r="I817" s="318"/>
      <c r="J817" s="334"/>
    </row>
    <row r="818" spans="1:10" s="60" customFormat="1">
      <c r="A818" s="268"/>
      <c r="B818" s="88"/>
      <c r="C818" s="89"/>
      <c r="D818" s="90"/>
      <c r="E818" s="286"/>
      <c r="F818" s="286"/>
      <c r="G818" s="286"/>
      <c r="H818" s="318"/>
      <c r="I818" s="318"/>
      <c r="J818" s="334"/>
    </row>
    <row r="819" spans="1:10" s="60" customFormat="1">
      <c r="A819" s="268"/>
      <c r="B819" s="88"/>
      <c r="C819" s="89"/>
      <c r="D819" s="90"/>
      <c r="E819" s="286"/>
      <c r="F819" s="286"/>
      <c r="G819" s="286"/>
      <c r="H819" s="318"/>
      <c r="I819" s="318"/>
      <c r="J819" s="335"/>
    </row>
    <row r="820" spans="1:10" s="60" customFormat="1">
      <c r="A820" s="268" t="s">
        <v>95</v>
      </c>
      <c r="B820" s="88"/>
      <c r="C820" s="89"/>
      <c r="D820" s="90"/>
      <c r="E820" s="286">
        <v>9</v>
      </c>
      <c r="F820" s="286"/>
      <c r="G820" s="286"/>
      <c r="H820" s="318">
        <f>F820/E820</f>
        <v>0</v>
      </c>
      <c r="I820" s="318">
        <f>G820/E820</f>
        <v>0</v>
      </c>
      <c r="J820" s="333"/>
    </row>
    <row r="821" spans="1:10" s="60" customFormat="1">
      <c r="A821" s="268"/>
      <c r="B821" s="88"/>
      <c r="C821" s="89"/>
      <c r="D821" s="90"/>
      <c r="E821" s="286"/>
      <c r="F821" s="286"/>
      <c r="G821" s="286"/>
      <c r="H821" s="318"/>
      <c r="I821" s="318"/>
      <c r="J821" s="334"/>
    </row>
    <row r="822" spans="1:10" s="60" customFormat="1">
      <c r="A822" s="268"/>
      <c r="B822" s="88"/>
      <c r="C822" s="89"/>
      <c r="D822" s="90"/>
      <c r="E822" s="286"/>
      <c r="F822" s="286"/>
      <c r="G822" s="286"/>
      <c r="H822" s="318"/>
      <c r="I822" s="318"/>
      <c r="J822" s="334"/>
    </row>
    <row r="823" spans="1:10" s="60" customFormat="1">
      <c r="A823" s="268"/>
      <c r="B823" s="88"/>
      <c r="C823" s="89"/>
      <c r="D823" s="90"/>
      <c r="E823" s="286"/>
      <c r="F823" s="286"/>
      <c r="G823" s="286"/>
      <c r="H823" s="318"/>
      <c r="I823" s="318"/>
      <c r="J823" s="334"/>
    </row>
    <row r="824" spans="1:10" s="60" customFormat="1">
      <c r="A824" s="268"/>
      <c r="B824" s="88"/>
      <c r="C824" s="89"/>
      <c r="D824" s="90"/>
      <c r="E824" s="286"/>
      <c r="F824" s="286"/>
      <c r="G824" s="286"/>
      <c r="H824" s="318"/>
      <c r="I824" s="318"/>
      <c r="J824" s="334"/>
    </row>
    <row r="825" spans="1:10" s="60" customFormat="1">
      <c r="A825" s="268"/>
      <c r="B825" s="88"/>
      <c r="C825" s="89"/>
      <c r="D825" s="90"/>
      <c r="E825" s="286"/>
      <c r="F825" s="286"/>
      <c r="G825" s="286"/>
      <c r="H825" s="318"/>
      <c r="I825" s="318"/>
      <c r="J825" s="334"/>
    </row>
    <row r="826" spans="1:10" s="60" customFormat="1">
      <c r="A826" s="268"/>
      <c r="B826" s="88"/>
      <c r="C826" s="89"/>
      <c r="D826" s="90"/>
      <c r="E826" s="286"/>
      <c r="F826" s="286"/>
      <c r="G826" s="286"/>
      <c r="H826" s="318"/>
      <c r="I826" s="318"/>
      <c r="J826" s="334"/>
    </row>
    <row r="827" spans="1:10" s="60" customFormat="1">
      <c r="A827" s="268"/>
      <c r="B827" s="88"/>
      <c r="C827" s="89"/>
      <c r="D827" s="90"/>
      <c r="E827" s="286"/>
      <c r="F827" s="286"/>
      <c r="G827" s="286"/>
      <c r="H827" s="318"/>
      <c r="I827" s="318"/>
      <c r="J827" s="334"/>
    </row>
    <row r="828" spans="1:10" s="60" customFormat="1">
      <c r="A828" s="268"/>
      <c r="B828" s="88"/>
      <c r="C828" s="89"/>
      <c r="D828" s="90"/>
      <c r="E828" s="286"/>
      <c r="F828" s="286"/>
      <c r="G828" s="286"/>
      <c r="H828" s="318"/>
      <c r="I828" s="318"/>
      <c r="J828" s="335"/>
    </row>
    <row r="829" spans="1:10" s="60" customFormat="1">
      <c r="A829" s="268" t="s">
        <v>96</v>
      </c>
      <c r="B829" s="88"/>
      <c r="C829" s="89"/>
      <c r="D829" s="90"/>
      <c r="E829" s="286">
        <v>16</v>
      </c>
      <c r="F829" s="286"/>
      <c r="G829" s="286"/>
      <c r="H829" s="318">
        <f>F829/E829</f>
        <v>0</v>
      </c>
      <c r="I829" s="318">
        <f>G829/E829</f>
        <v>0</v>
      </c>
      <c r="J829" s="333"/>
    </row>
    <row r="830" spans="1:10" s="60" customFormat="1">
      <c r="A830" s="268"/>
      <c r="B830" s="88"/>
      <c r="C830" s="89"/>
      <c r="D830" s="90"/>
      <c r="E830" s="286"/>
      <c r="F830" s="286"/>
      <c r="G830" s="286"/>
      <c r="H830" s="318"/>
      <c r="I830" s="318"/>
      <c r="J830" s="334"/>
    </row>
    <row r="831" spans="1:10" s="60" customFormat="1">
      <c r="A831" s="268"/>
      <c r="B831" s="88"/>
      <c r="C831" s="89"/>
      <c r="D831" s="90"/>
      <c r="E831" s="286"/>
      <c r="F831" s="286"/>
      <c r="G831" s="286"/>
      <c r="H831" s="318"/>
      <c r="I831" s="318"/>
      <c r="J831" s="334"/>
    </row>
    <row r="832" spans="1:10" s="60" customFormat="1">
      <c r="A832" s="268"/>
      <c r="B832" s="88"/>
      <c r="C832" s="89"/>
      <c r="D832" s="90"/>
      <c r="E832" s="286"/>
      <c r="F832" s="286"/>
      <c r="G832" s="286"/>
      <c r="H832" s="318"/>
      <c r="I832" s="318"/>
      <c r="J832" s="334"/>
    </row>
    <row r="833" spans="1:10" s="60" customFormat="1">
      <c r="A833" s="268"/>
      <c r="B833" s="88"/>
      <c r="C833" s="89"/>
      <c r="D833" s="90"/>
      <c r="E833" s="286"/>
      <c r="F833" s="286"/>
      <c r="G833" s="286"/>
      <c r="H833" s="318"/>
      <c r="I833" s="318"/>
      <c r="J833" s="334"/>
    </row>
    <row r="834" spans="1:10" s="60" customFormat="1">
      <c r="A834" s="268"/>
      <c r="B834" s="88"/>
      <c r="C834" s="89"/>
      <c r="D834" s="90"/>
      <c r="E834" s="286"/>
      <c r="F834" s="286"/>
      <c r="G834" s="286"/>
      <c r="H834" s="318"/>
      <c r="I834" s="318"/>
      <c r="J834" s="334"/>
    </row>
    <row r="835" spans="1:10" s="60" customFormat="1">
      <c r="A835" s="268"/>
      <c r="B835" s="88"/>
      <c r="C835" s="89"/>
      <c r="D835" s="90"/>
      <c r="E835" s="286"/>
      <c r="F835" s="286"/>
      <c r="G835" s="286"/>
      <c r="H835" s="318"/>
      <c r="I835" s="318"/>
      <c r="J835" s="334"/>
    </row>
    <row r="836" spans="1:10" s="60" customFormat="1">
      <c r="A836" s="268"/>
      <c r="B836" s="88"/>
      <c r="C836" s="89"/>
      <c r="D836" s="93"/>
      <c r="E836" s="286"/>
      <c r="F836" s="286"/>
      <c r="G836" s="286"/>
      <c r="H836" s="318"/>
      <c r="I836" s="318"/>
      <c r="J836" s="334"/>
    </row>
    <row r="837" spans="1:10" s="60" customFormat="1">
      <c r="A837" s="268"/>
      <c r="B837" s="88"/>
      <c r="C837" s="89"/>
      <c r="D837" s="90"/>
      <c r="E837" s="286"/>
      <c r="F837" s="286"/>
      <c r="G837" s="286"/>
      <c r="H837" s="318"/>
      <c r="I837" s="318"/>
      <c r="J837" s="334"/>
    </row>
    <row r="838" spans="1:10" s="60" customFormat="1">
      <c r="A838" s="268"/>
      <c r="B838" s="88"/>
      <c r="C838" s="89"/>
      <c r="D838" s="90"/>
      <c r="E838" s="286"/>
      <c r="F838" s="286"/>
      <c r="G838" s="286"/>
      <c r="H838" s="318"/>
      <c r="I838" s="318"/>
      <c r="J838" s="334"/>
    </row>
    <row r="839" spans="1:10" s="60" customFormat="1">
      <c r="A839" s="268"/>
      <c r="B839" s="88"/>
      <c r="C839" s="89"/>
      <c r="D839" s="90"/>
      <c r="E839" s="286"/>
      <c r="F839" s="286"/>
      <c r="G839" s="286"/>
      <c r="H839" s="318"/>
      <c r="I839" s="318"/>
      <c r="J839" s="334"/>
    </row>
    <row r="840" spans="1:10" s="60" customFormat="1">
      <c r="A840" s="268"/>
      <c r="B840" s="88"/>
      <c r="C840" s="89"/>
      <c r="D840" s="90"/>
      <c r="E840" s="286"/>
      <c r="F840" s="286"/>
      <c r="G840" s="286"/>
      <c r="H840" s="318"/>
      <c r="I840" s="318"/>
      <c r="J840" s="334"/>
    </row>
    <row r="841" spans="1:10" s="60" customFormat="1">
      <c r="A841" s="268"/>
      <c r="B841" s="88"/>
      <c r="C841" s="89"/>
      <c r="D841" s="90"/>
      <c r="E841" s="286"/>
      <c r="F841" s="286"/>
      <c r="G841" s="286"/>
      <c r="H841" s="318"/>
      <c r="I841" s="318"/>
      <c r="J841" s="334"/>
    </row>
    <row r="842" spans="1:10" s="60" customFormat="1">
      <c r="A842" s="268"/>
      <c r="B842" s="88"/>
      <c r="C842" s="89"/>
      <c r="D842" s="90"/>
      <c r="E842" s="286"/>
      <c r="F842" s="286"/>
      <c r="G842" s="286"/>
      <c r="H842" s="318"/>
      <c r="I842" s="318"/>
      <c r="J842" s="334"/>
    </row>
    <row r="843" spans="1:10" s="60" customFormat="1">
      <c r="A843" s="268"/>
      <c r="B843" s="88"/>
      <c r="C843" s="89"/>
      <c r="D843" s="90"/>
      <c r="E843" s="286"/>
      <c r="F843" s="286"/>
      <c r="G843" s="286"/>
      <c r="H843" s="318"/>
      <c r="I843" s="318"/>
      <c r="J843" s="334"/>
    </row>
    <row r="844" spans="1:10" s="60" customFormat="1">
      <c r="A844" s="268"/>
      <c r="B844" s="88"/>
      <c r="C844" s="89"/>
      <c r="D844" s="90"/>
      <c r="E844" s="286"/>
      <c r="F844" s="286"/>
      <c r="G844" s="286"/>
      <c r="H844" s="318"/>
      <c r="I844" s="318"/>
      <c r="J844" s="335"/>
    </row>
    <row r="845" spans="1:10" s="60" customFormat="1">
      <c r="A845" s="268" t="s">
        <v>97</v>
      </c>
      <c r="B845" s="88"/>
      <c r="C845" s="92"/>
      <c r="D845" s="90"/>
      <c r="E845" s="286">
        <v>6</v>
      </c>
      <c r="F845" s="286"/>
      <c r="G845" s="286"/>
      <c r="H845" s="318">
        <f>F845/E845</f>
        <v>0</v>
      </c>
      <c r="I845" s="318">
        <f>G845/E845</f>
        <v>0</v>
      </c>
      <c r="J845" s="333"/>
    </row>
    <row r="846" spans="1:10" s="60" customFormat="1">
      <c r="A846" s="268"/>
      <c r="B846" s="88"/>
      <c r="C846" s="89"/>
      <c r="D846" s="90"/>
      <c r="E846" s="286"/>
      <c r="F846" s="286"/>
      <c r="G846" s="286"/>
      <c r="H846" s="318"/>
      <c r="I846" s="318"/>
      <c r="J846" s="334"/>
    </row>
    <row r="847" spans="1:10" s="60" customFormat="1">
      <c r="A847" s="268"/>
      <c r="B847" s="88"/>
      <c r="C847" s="89"/>
      <c r="D847" s="90"/>
      <c r="E847" s="286"/>
      <c r="F847" s="286"/>
      <c r="G847" s="286"/>
      <c r="H847" s="318"/>
      <c r="I847" s="318"/>
      <c r="J847" s="334"/>
    </row>
    <row r="848" spans="1:10" s="60" customFormat="1">
      <c r="A848" s="268"/>
      <c r="B848" s="88"/>
      <c r="C848" s="89"/>
      <c r="D848" s="90"/>
      <c r="E848" s="286"/>
      <c r="F848" s="286"/>
      <c r="G848" s="286"/>
      <c r="H848" s="318"/>
      <c r="I848" s="318"/>
      <c r="J848" s="334"/>
    </row>
    <row r="849" spans="1:10" s="60" customFormat="1">
      <c r="A849" s="268"/>
      <c r="B849" s="88"/>
      <c r="C849" s="89"/>
      <c r="D849" s="90"/>
      <c r="E849" s="286"/>
      <c r="F849" s="286"/>
      <c r="G849" s="286"/>
      <c r="H849" s="318"/>
      <c r="I849" s="318"/>
      <c r="J849" s="334"/>
    </row>
    <row r="850" spans="1:10" s="60" customFormat="1">
      <c r="A850" s="268"/>
      <c r="B850" s="88"/>
      <c r="C850" s="89"/>
      <c r="D850" s="90"/>
      <c r="E850" s="286"/>
      <c r="F850" s="286"/>
      <c r="G850" s="286"/>
      <c r="H850" s="318"/>
      <c r="I850" s="318"/>
      <c r="J850" s="335"/>
    </row>
    <row r="851" spans="1:10" s="60" customFormat="1">
      <c r="A851" s="268" t="s">
        <v>98</v>
      </c>
      <c r="B851" s="88"/>
      <c r="C851" s="89"/>
      <c r="D851" s="90"/>
      <c r="E851" s="286">
        <v>14</v>
      </c>
      <c r="F851" s="286"/>
      <c r="G851" s="286"/>
      <c r="H851" s="318">
        <f>F851/E851</f>
        <v>0</v>
      </c>
      <c r="I851" s="318">
        <f>G851/E851</f>
        <v>0</v>
      </c>
      <c r="J851" s="333"/>
    </row>
    <row r="852" spans="1:10" s="60" customFormat="1">
      <c r="A852" s="268"/>
      <c r="B852" s="88"/>
      <c r="C852" s="89"/>
      <c r="D852" s="90"/>
      <c r="E852" s="286"/>
      <c r="F852" s="286"/>
      <c r="G852" s="286"/>
      <c r="H852" s="318"/>
      <c r="I852" s="318"/>
      <c r="J852" s="334"/>
    </row>
    <row r="853" spans="1:10" s="60" customFormat="1">
      <c r="A853" s="268"/>
      <c r="B853" s="88"/>
      <c r="C853" s="89"/>
      <c r="D853" s="90"/>
      <c r="E853" s="286"/>
      <c r="F853" s="286"/>
      <c r="G853" s="286"/>
      <c r="H853" s="318"/>
      <c r="I853" s="318"/>
      <c r="J853" s="334"/>
    </row>
    <row r="854" spans="1:10" s="60" customFormat="1">
      <c r="A854" s="268"/>
      <c r="B854" s="88"/>
      <c r="C854" s="89"/>
      <c r="D854" s="90"/>
      <c r="E854" s="286"/>
      <c r="F854" s="286"/>
      <c r="G854" s="286"/>
      <c r="H854" s="318"/>
      <c r="I854" s="318"/>
      <c r="J854" s="334"/>
    </row>
    <row r="855" spans="1:10" s="60" customFormat="1">
      <c r="A855" s="268"/>
      <c r="B855" s="88"/>
      <c r="C855" s="89"/>
      <c r="D855" s="90"/>
      <c r="E855" s="286"/>
      <c r="F855" s="286"/>
      <c r="G855" s="286"/>
      <c r="H855" s="318"/>
      <c r="I855" s="318"/>
      <c r="J855" s="334"/>
    </row>
    <row r="856" spans="1:10" s="60" customFormat="1">
      <c r="A856" s="268"/>
      <c r="B856" s="88"/>
      <c r="C856" s="89"/>
      <c r="D856" s="90"/>
      <c r="E856" s="286"/>
      <c r="F856" s="286"/>
      <c r="G856" s="286"/>
      <c r="H856" s="318"/>
      <c r="I856" s="318"/>
      <c r="J856" s="334"/>
    </row>
    <row r="857" spans="1:10" s="60" customFormat="1">
      <c r="A857" s="268"/>
      <c r="B857" s="88"/>
      <c r="C857" s="89"/>
      <c r="D857" s="90"/>
      <c r="E857" s="286"/>
      <c r="F857" s="286"/>
      <c r="G857" s="286"/>
      <c r="H857" s="318"/>
      <c r="I857" s="318"/>
      <c r="J857" s="334"/>
    </row>
    <row r="858" spans="1:10" s="60" customFormat="1">
      <c r="A858" s="268"/>
      <c r="B858" s="88"/>
      <c r="C858" s="89"/>
      <c r="D858" s="90"/>
      <c r="E858" s="286"/>
      <c r="F858" s="286"/>
      <c r="G858" s="286"/>
      <c r="H858" s="318"/>
      <c r="I858" s="318"/>
      <c r="J858" s="334"/>
    </row>
    <row r="859" spans="1:10" s="60" customFormat="1">
      <c r="A859" s="268"/>
      <c r="B859" s="88"/>
      <c r="C859" s="89"/>
      <c r="D859" s="90"/>
      <c r="E859" s="286"/>
      <c r="F859" s="286"/>
      <c r="G859" s="286"/>
      <c r="H859" s="318"/>
      <c r="I859" s="318"/>
      <c r="J859" s="334"/>
    </row>
    <row r="860" spans="1:10" s="60" customFormat="1">
      <c r="A860" s="268"/>
      <c r="B860" s="88"/>
      <c r="C860" s="89"/>
      <c r="D860" s="90"/>
      <c r="E860" s="286"/>
      <c r="F860" s="286"/>
      <c r="G860" s="286"/>
      <c r="H860" s="318"/>
      <c r="I860" s="318"/>
      <c r="J860" s="334"/>
    </row>
    <row r="861" spans="1:10" s="60" customFormat="1">
      <c r="A861" s="268"/>
      <c r="B861" s="88"/>
      <c r="C861" s="89"/>
      <c r="D861" s="90"/>
      <c r="E861" s="286"/>
      <c r="F861" s="286"/>
      <c r="G861" s="286"/>
      <c r="H861" s="318"/>
      <c r="I861" s="318"/>
      <c r="J861" s="334"/>
    </row>
    <row r="862" spans="1:10" s="60" customFormat="1">
      <c r="A862" s="268"/>
      <c r="B862" s="88"/>
      <c r="C862" s="89"/>
      <c r="D862" s="90"/>
      <c r="E862" s="286"/>
      <c r="F862" s="286"/>
      <c r="G862" s="286"/>
      <c r="H862" s="318"/>
      <c r="I862" s="318"/>
      <c r="J862" s="334"/>
    </row>
    <row r="863" spans="1:10" s="60" customFormat="1">
      <c r="A863" s="268"/>
      <c r="B863" s="88"/>
      <c r="C863" s="89"/>
      <c r="D863" s="90"/>
      <c r="E863" s="286"/>
      <c r="F863" s="286"/>
      <c r="G863" s="286"/>
      <c r="H863" s="318"/>
      <c r="I863" s="318"/>
      <c r="J863" s="334"/>
    </row>
    <row r="864" spans="1:10" s="60" customFormat="1">
      <c r="A864" s="268"/>
      <c r="B864" s="88"/>
      <c r="C864" s="89"/>
      <c r="D864" s="90"/>
      <c r="E864" s="286"/>
      <c r="F864" s="286"/>
      <c r="G864" s="286"/>
      <c r="H864" s="318"/>
      <c r="I864" s="318"/>
      <c r="J864" s="335"/>
    </row>
    <row r="865" spans="1:10" s="60" customFormat="1">
      <c r="A865" s="268" t="s">
        <v>99</v>
      </c>
      <c r="B865" s="88"/>
      <c r="C865" s="89"/>
      <c r="D865" s="90"/>
      <c r="E865" s="286">
        <v>12</v>
      </c>
      <c r="F865" s="286"/>
      <c r="G865" s="286"/>
      <c r="H865" s="318">
        <f>F865/E865</f>
        <v>0</v>
      </c>
      <c r="I865" s="318">
        <f>G865/E865</f>
        <v>0</v>
      </c>
      <c r="J865" s="333"/>
    </row>
    <row r="866" spans="1:10" s="60" customFormat="1">
      <c r="A866" s="268"/>
      <c r="B866" s="88"/>
      <c r="C866" s="89"/>
      <c r="D866" s="90"/>
      <c r="E866" s="286"/>
      <c r="F866" s="286"/>
      <c r="G866" s="286"/>
      <c r="H866" s="318"/>
      <c r="I866" s="318"/>
      <c r="J866" s="334"/>
    </row>
    <row r="867" spans="1:10" s="60" customFormat="1">
      <c r="A867" s="268"/>
      <c r="B867" s="88"/>
      <c r="C867" s="89"/>
      <c r="D867" s="90"/>
      <c r="E867" s="286"/>
      <c r="F867" s="286"/>
      <c r="G867" s="286"/>
      <c r="H867" s="318"/>
      <c r="I867" s="318"/>
      <c r="J867" s="334"/>
    </row>
    <row r="868" spans="1:10" s="60" customFormat="1">
      <c r="A868" s="268"/>
      <c r="B868" s="88"/>
      <c r="C868" s="89"/>
      <c r="D868" s="90"/>
      <c r="E868" s="286"/>
      <c r="F868" s="286"/>
      <c r="G868" s="286"/>
      <c r="H868" s="318"/>
      <c r="I868" s="318"/>
      <c r="J868" s="334"/>
    </row>
    <row r="869" spans="1:10" s="60" customFormat="1">
      <c r="A869" s="268"/>
      <c r="B869" s="88"/>
      <c r="C869" s="89"/>
      <c r="D869" s="90"/>
      <c r="E869" s="286"/>
      <c r="F869" s="286"/>
      <c r="G869" s="286"/>
      <c r="H869" s="318"/>
      <c r="I869" s="318"/>
      <c r="J869" s="334"/>
    </row>
    <row r="870" spans="1:10" s="60" customFormat="1">
      <c r="A870" s="268"/>
      <c r="B870" s="88"/>
      <c r="C870" s="89"/>
      <c r="D870" s="90"/>
      <c r="E870" s="286"/>
      <c r="F870" s="286"/>
      <c r="G870" s="286"/>
      <c r="H870" s="318"/>
      <c r="I870" s="318"/>
      <c r="J870" s="334"/>
    </row>
    <row r="871" spans="1:10" s="60" customFormat="1">
      <c r="A871" s="268"/>
      <c r="B871" s="88"/>
      <c r="C871" s="89"/>
      <c r="D871" s="90"/>
      <c r="E871" s="286"/>
      <c r="F871" s="286"/>
      <c r="G871" s="286"/>
      <c r="H871" s="318"/>
      <c r="I871" s="318"/>
      <c r="J871" s="334"/>
    </row>
    <row r="872" spans="1:10" s="60" customFormat="1">
      <c r="A872" s="268"/>
      <c r="B872" s="88"/>
      <c r="C872" s="89"/>
      <c r="D872" s="90"/>
      <c r="E872" s="286"/>
      <c r="F872" s="286"/>
      <c r="G872" s="286"/>
      <c r="H872" s="318"/>
      <c r="I872" s="318"/>
      <c r="J872" s="334"/>
    </row>
    <row r="873" spans="1:10" s="60" customFormat="1">
      <c r="A873" s="268"/>
      <c r="B873" s="88"/>
      <c r="C873" s="89"/>
      <c r="D873" s="90"/>
      <c r="E873" s="286"/>
      <c r="F873" s="286"/>
      <c r="G873" s="286"/>
      <c r="H873" s="318"/>
      <c r="I873" s="318"/>
      <c r="J873" s="334"/>
    </row>
    <row r="874" spans="1:10" s="60" customFormat="1">
      <c r="A874" s="268"/>
      <c r="B874" s="88"/>
      <c r="C874" s="89"/>
      <c r="D874" s="90"/>
      <c r="E874" s="286"/>
      <c r="F874" s="286"/>
      <c r="G874" s="286"/>
      <c r="H874" s="318"/>
      <c r="I874" s="318"/>
      <c r="J874" s="334"/>
    </row>
    <row r="875" spans="1:10" s="60" customFormat="1">
      <c r="A875" s="268"/>
      <c r="B875" s="88"/>
      <c r="C875" s="89"/>
      <c r="D875" s="90"/>
      <c r="E875" s="286"/>
      <c r="F875" s="286"/>
      <c r="G875" s="286"/>
      <c r="H875" s="318"/>
      <c r="I875" s="318"/>
      <c r="J875" s="334"/>
    </row>
    <row r="876" spans="1:10" s="60" customFormat="1">
      <c r="A876" s="268"/>
      <c r="B876" s="88"/>
      <c r="C876" s="89"/>
      <c r="D876" s="90"/>
      <c r="E876" s="286"/>
      <c r="F876" s="286"/>
      <c r="G876" s="286"/>
      <c r="H876" s="318"/>
      <c r="I876" s="318"/>
      <c r="J876" s="335"/>
    </row>
    <row r="877" spans="1:10" s="60" customFormat="1">
      <c r="A877" s="268" t="s">
        <v>100</v>
      </c>
      <c r="B877" s="88"/>
      <c r="C877" s="89"/>
      <c r="D877" s="90"/>
      <c r="E877" s="287">
        <v>11</v>
      </c>
      <c r="F877" s="286"/>
      <c r="G877" s="286"/>
      <c r="H877" s="318">
        <f>F877/E877</f>
        <v>0</v>
      </c>
      <c r="I877" s="318">
        <f>G877/E877</f>
        <v>0</v>
      </c>
      <c r="J877" s="333"/>
    </row>
    <row r="878" spans="1:10" s="60" customFormat="1">
      <c r="A878" s="268"/>
      <c r="B878" s="88"/>
      <c r="C878" s="89"/>
      <c r="D878" s="90"/>
      <c r="E878" s="288"/>
      <c r="F878" s="286"/>
      <c r="G878" s="286"/>
      <c r="H878" s="318"/>
      <c r="I878" s="318"/>
      <c r="J878" s="334"/>
    </row>
    <row r="879" spans="1:10" s="60" customFormat="1">
      <c r="A879" s="268"/>
      <c r="B879" s="88"/>
      <c r="C879" s="89"/>
      <c r="D879" s="90"/>
      <c r="E879" s="288"/>
      <c r="F879" s="286"/>
      <c r="G879" s="286"/>
      <c r="H879" s="318"/>
      <c r="I879" s="318"/>
      <c r="J879" s="334"/>
    </row>
    <row r="880" spans="1:10" s="60" customFormat="1">
      <c r="A880" s="268"/>
      <c r="B880" s="88"/>
      <c r="C880" s="89"/>
      <c r="D880" s="90"/>
      <c r="E880" s="288"/>
      <c r="F880" s="286"/>
      <c r="G880" s="286"/>
      <c r="H880" s="318"/>
      <c r="I880" s="318"/>
      <c r="J880" s="334"/>
    </row>
    <row r="881" spans="1:10" s="60" customFormat="1">
      <c r="A881" s="268"/>
      <c r="B881" s="88"/>
      <c r="C881" s="89"/>
      <c r="D881" s="90"/>
      <c r="E881" s="288"/>
      <c r="F881" s="286"/>
      <c r="G881" s="286"/>
      <c r="H881" s="318"/>
      <c r="I881" s="318"/>
      <c r="J881" s="334"/>
    </row>
    <row r="882" spans="1:10" s="60" customFormat="1">
      <c r="A882" s="268"/>
      <c r="B882" s="88"/>
      <c r="C882" s="89"/>
      <c r="D882" s="90"/>
      <c r="E882" s="288"/>
      <c r="F882" s="286"/>
      <c r="G882" s="286"/>
      <c r="H882" s="318"/>
      <c r="I882" s="318"/>
      <c r="J882" s="334"/>
    </row>
    <row r="883" spans="1:10" s="60" customFormat="1">
      <c r="A883" s="268"/>
      <c r="B883" s="88"/>
      <c r="C883" s="89"/>
      <c r="D883" s="90"/>
      <c r="E883" s="288"/>
      <c r="F883" s="286"/>
      <c r="G883" s="286"/>
      <c r="H883" s="318"/>
      <c r="I883" s="318"/>
      <c r="J883" s="334"/>
    </row>
    <row r="884" spans="1:10" s="60" customFormat="1">
      <c r="A884" s="268"/>
      <c r="B884" s="88"/>
      <c r="C884" s="89"/>
      <c r="D884" s="90"/>
      <c r="E884" s="288"/>
      <c r="F884" s="286"/>
      <c r="G884" s="286"/>
      <c r="H884" s="318"/>
      <c r="I884" s="318"/>
      <c r="J884" s="334"/>
    </row>
    <row r="885" spans="1:10" s="60" customFormat="1">
      <c r="A885" s="268"/>
      <c r="B885" s="88"/>
      <c r="C885" s="89"/>
      <c r="D885" s="90"/>
      <c r="E885" s="288"/>
      <c r="F885" s="286"/>
      <c r="G885" s="286"/>
      <c r="H885" s="318"/>
      <c r="I885" s="318"/>
      <c r="J885" s="334"/>
    </row>
    <row r="886" spans="1:10" s="60" customFormat="1">
      <c r="A886" s="268"/>
      <c r="B886" s="88"/>
      <c r="C886" s="92"/>
      <c r="D886" s="90"/>
      <c r="E886" s="288"/>
      <c r="F886" s="286"/>
      <c r="G886" s="286"/>
      <c r="H886" s="318"/>
      <c r="I886" s="318"/>
      <c r="J886" s="334"/>
    </row>
    <row r="887" spans="1:10" s="60" customFormat="1">
      <c r="A887" s="268"/>
      <c r="B887" s="88"/>
      <c r="C887" s="92"/>
      <c r="D887" s="90"/>
      <c r="E887" s="289"/>
      <c r="F887" s="286"/>
      <c r="G887" s="286"/>
      <c r="H887" s="318"/>
      <c r="I887" s="318"/>
      <c r="J887" s="335"/>
    </row>
    <row r="888" spans="1:10" s="60" customFormat="1">
      <c r="A888" s="268" t="s">
        <v>101</v>
      </c>
      <c r="B888" s="88"/>
      <c r="C888" s="89"/>
      <c r="D888" s="90"/>
      <c r="E888" s="286">
        <v>13</v>
      </c>
      <c r="F888" s="286"/>
      <c r="G888" s="286"/>
      <c r="H888" s="318">
        <f>F888/E888</f>
        <v>0</v>
      </c>
      <c r="I888" s="318">
        <f>G888/E888</f>
        <v>0</v>
      </c>
      <c r="J888" s="333"/>
    </row>
    <row r="889" spans="1:10" s="60" customFormat="1">
      <c r="A889" s="268"/>
      <c r="B889" s="88"/>
      <c r="C889" s="89"/>
      <c r="D889" s="90"/>
      <c r="E889" s="286"/>
      <c r="F889" s="286"/>
      <c r="G889" s="286"/>
      <c r="H889" s="318"/>
      <c r="I889" s="318"/>
      <c r="J889" s="334"/>
    </row>
    <row r="890" spans="1:10" s="60" customFormat="1">
      <c r="A890" s="268"/>
      <c r="B890" s="88"/>
      <c r="C890" s="89"/>
      <c r="D890" s="90"/>
      <c r="E890" s="286"/>
      <c r="F890" s="286"/>
      <c r="G890" s="286"/>
      <c r="H890" s="318"/>
      <c r="I890" s="318"/>
      <c r="J890" s="334"/>
    </row>
    <row r="891" spans="1:10" s="60" customFormat="1">
      <c r="A891" s="268"/>
      <c r="B891" s="88"/>
      <c r="C891" s="92"/>
      <c r="D891" s="93"/>
      <c r="E891" s="286"/>
      <c r="F891" s="286"/>
      <c r="G891" s="286"/>
      <c r="H891" s="318"/>
      <c r="I891" s="318"/>
      <c r="J891" s="334"/>
    </row>
    <row r="892" spans="1:10" s="60" customFormat="1">
      <c r="A892" s="268"/>
      <c r="B892" s="88"/>
      <c r="C892" s="89"/>
      <c r="D892" s="90"/>
      <c r="E892" s="286"/>
      <c r="F892" s="286"/>
      <c r="G892" s="286"/>
      <c r="H892" s="318"/>
      <c r="I892" s="318"/>
      <c r="J892" s="334"/>
    </row>
    <row r="893" spans="1:10" s="60" customFormat="1">
      <c r="A893" s="268"/>
      <c r="B893" s="88"/>
      <c r="C893" s="89"/>
      <c r="D893" s="90"/>
      <c r="E893" s="286"/>
      <c r="F893" s="286"/>
      <c r="G893" s="286"/>
      <c r="H893" s="318"/>
      <c r="I893" s="318"/>
      <c r="J893" s="334"/>
    </row>
    <row r="894" spans="1:10" s="60" customFormat="1">
      <c r="A894" s="268"/>
      <c r="B894" s="88"/>
      <c r="C894" s="89"/>
      <c r="D894" s="90"/>
      <c r="E894" s="286"/>
      <c r="F894" s="286"/>
      <c r="G894" s="286"/>
      <c r="H894" s="318"/>
      <c r="I894" s="318"/>
      <c r="J894" s="334"/>
    </row>
    <row r="895" spans="1:10" s="60" customFormat="1">
      <c r="A895" s="268"/>
      <c r="B895" s="88"/>
      <c r="C895" s="89"/>
      <c r="D895" s="90"/>
      <c r="E895" s="286"/>
      <c r="F895" s="286"/>
      <c r="G895" s="286"/>
      <c r="H895" s="318"/>
      <c r="I895" s="318"/>
      <c r="J895" s="334"/>
    </row>
    <row r="896" spans="1:10" s="60" customFormat="1">
      <c r="A896" s="268"/>
      <c r="B896" s="88"/>
      <c r="C896" s="89"/>
      <c r="D896" s="90"/>
      <c r="E896" s="286"/>
      <c r="F896" s="286"/>
      <c r="G896" s="286"/>
      <c r="H896" s="318"/>
      <c r="I896" s="318"/>
      <c r="J896" s="334"/>
    </row>
    <row r="897" spans="1:10" s="60" customFormat="1">
      <c r="A897" s="268"/>
      <c r="B897" s="88"/>
      <c r="C897" s="89"/>
      <c r="D897" s="90"/>
      <c r="E897" s="286"/>
      <c r="F897" s="286"/>
      <c r="G897" s="286"/>
      <c r="H897" s="318"/>
      <c r="I897" s="318"/>
      <c r="J897" s="334"/>
    </row>
    <row r="898" spans="1:10" s="60" customFormat="1">
      <c r="A898" s="268"/>
      <c r="B898" s="88"/>
      <c r="C898" s="89"/>
      <c r="D898" s="90"/>
      <c r="E898" s="286"/>
      <c r="F898" s="286"/>
      <c r="G898" s="286"/>
      <c r="H898" s="318"/>
      <c r="I898" s="318"/>
      <c r="J898" s="334"/>
    </row>
    <row r="899" spans="1:10" s="60" customFormat="1">
      <c r="A899" s="268"/>
      <c r="B899" s="88"/>
      <c r="C899" s="89"/>
      <c r="D899" s="90"/>
      <c r="E899" s="286"/>
      <c r="F899" s="286"/>
      <c r="G899" s="286"/>
      <c r="H899" s="318"/>
      <c r="I899" s="318"/>
      <c r="J899" s="334"/>
    </row>
    <row r="900" spans="1:10" s="60" customFormat="1">
      <c r="A900" s="268"/>
      <c r="B900" s="88"/>
      <c r="C900" s="89"/>
      <c r="D900" s="90"/>
      <c r="E900" s="286"/>
      <c r="F900" s="286"/>
      <c r="G900" s="286"/>
      <c r="H900" s="318"/>
      <c r="I900" s="318"/>
      <c r="J900" s="335"/>
    </row>
  </sheetData>
  <sortState xmlns:xlrd2="http://schemas.microsoft.com/office/spreadsheetml/2017/richdata2" ref="B113:C124">
    <sortCondition ref="B113:B124"/>
  </sortState>
  <mergeCells count="575">
    <mergeCell ref="J829:J844"/>
    <mergeCell ref="J845:J850"/>
    <mergeCell ref="J851:J864"/>
    <mergeCell ref="J865:J876"/>
    <mergeCell ref="J877:J887"/>
    <mergeCell ref="J888:J900"/>
    <mergeCell ref="J746:J757"/>
    <mergeCell ref="J758:J764"/>
    <mergeCell ref="J765:J776"/>
    <mergeCell ref="J777:J783"/>
    <mergeCell ref="J784:J791"/>
    <mergeCell ref="J792:J799"/>
    <mergeCell ref="J800:J805"/>
    <mergeCell ref="J807:J819"/>
    <mergeCell ref="J820:J828"/>
    <mergeCell ref="J654:J663"/>
    <mergeCell ref="J664:J674"/>
    <mergeCell ref="J675:J688"/>
    <mergeCell ref="J689:J700"/>
    <mergeCell ref="J701:J710"/>
    <mergeCell ref="J711:J717"/>
    <mergeCell ref="J718:J722"/>
    <mergeCell ref="J723:J734"/>
    <mergeCell ref="J735:J745"/>
    <mergeCell ref="J538:J554"/>
    <mergeCell ref="J555:J567"/>
    <mergeCell ref="J568:J578"/>
    <mergeCell ref="J579:J592"/>
    <mergeCell ref="J593:J601"/>
    <mergeCell ref="J602:J615"/>
    <mergeCell ref="J616:J629"/>
    <mergeCell ref="J630:J641"/>
    <mergeCell ref="J642:J653"/>
    <mergeCell ref="J454:J464"/>
    <mergeCell ref="J465:J477"/>
    <mergeCell ref="J478:J487"/>
    <mergeCell ref="J488:J498"/>
    <mergeCell ref="J499:J505"/>
    <mergeCell ref="J506:J513"/>
    <mergeCell ref="J514:J520"/>
    <mergeCell ref="J521:J526"/>
    <mergeCell ref="J527:J537"/>
    <mergeCell ref="J359:J373"/>
    <mergeCell ref="J374:J385"/>
    <mergeCell ref="J386:J399"/>
    <mergeCell ref="J400:J412"/>
    <mergeCell ref="J413:J420"/>
    <mergeCell ref="J421:J428"/>
    <mergeCell ref="J429:J433"/>
    <mergeCell ref="J434:J442"/>
    <mergeCell ref="J443:J453"/>
    <mergeCell ref="J243:J257"/>
    <mergeCell ref="J258:J267"/>
    <mergeCell ref="J268:J281"/>
    <mergeCell ref="J282:J295"/>
    <mergeCell ref="J296:J305"/>
    <mergeCell ref="J306:J319"/>
    <mergeCell ref="J320:J329"/>
    <mergeCell ref="J330:J344"/>
    <mergeCell ref="J345:J358"/>
    <mergeCell ref="I877:I887"/>
    <mergeCell ref="I888:I900"/>
    <mergeCell ref="J3:J14"/>
    <mergeCell ref="J15:J27"/>
    <mergeCell ref="J28:J40"/>
    <mergeCell ref="J41:J52"/>
    <mergeCell ref="J53:J65"/>
    <mergeCell ref="J66:J77"/>
    <mergeCell ref="J78:J87"/>
    <mergeCell ref="J88:J97"/>
    <mergeCell ref="J98:J106"/>
    <mergeCell ref="J107:J112"/>
    <mergeCell ref="J113:J124"/>
    <mergeCell ref="J125:J132"/>
    <mergeCell ref="J133:J144"/>
    <mergeCell ref="J145:J157"/>
    <mergeCell ref="J158:J169"/>
    <mergeCell ref="J170:J182"/>
    <mergeCell ref="J183:J190"/>
    <mergeCell ref="J191:J202"/>
    <mergeCell ref="J203:J208"/>
    <mergeCell ref="J209:J218"/>
    <mergeCell ref="J219:J227"/>
    <mergeCell ref="J228:J242"/>
    <mergeCell ref="I784:I791"/>
    <mergeCell ref="I792:I799"/>
    <mergeCell ref="I800:I805"/>
    <mergeCell ref="I807:I819"/>
    <mergeCell ref="I820:I828"/>
    <mergeCell ref="I829:I844"/>
    <mergeCell ref="I845:I850"/>
    <mergeCell ref="I851:I864"/>
    <mergeCell ref="I865:I876"/>
    <mergeCell ref="I701:I710"/>
    <mergeCell ref="I711:I717"/>
    <mergeCell ref="I718:I722"/>
    <mergeCell ref="I723:I734"/>
    <mergeCell ref="I735:I745"/>
    <mergeCell ref="I746:I757"/>
    <mergeCell ref="I758:I764"/>
    <mergeCell ref="I765:I776"/>
    <mergeCell ref="I777:I783"/>
    <mergeCell ref="I593:I601"/>
    <mergeCell ref="I602:I615"/>
    <mergeCell ref="I616:I629"/>
    <mergeCell ref="I630:I641"/>
    <mergeCell ref="I642:I653"/>
    <mergeCell ref="I654:I663"/>
    <mergeCell ref="I664:I674"/>
    <mergeCell ref="I675:I688"/>
    <mergeCell ref="I689:I700"/>
    <mergeCell ref="I499:I505"/>
    <mergeCell ref="I506:I513"/>
    <mergeCell ref="I514:I520"/>
    <mergeCell ref="I521:I526"/>
    <mergeCell ref="I527:I537"/>
    <mergeCell ref="I538:I554"/>
    <mergeCell ref="I555:I567"/>
    <mergeCell ref="I568:I578"/>
    <mergeCell ref="I579:I592"/>
    <mergeCell ref="I413:I420"/>
    <mergeCell ref="I421:I428"/>
    <mergeCell ref="I429:I433"/>
    <mergeCell ref="I434:I442"/>
    <mergeCell ref="I443:I453"/>
    <mergeCell ref="I454:I464"/>
    <mergeCell ref="I465:I477"/>
    <mergeCell ref="I478:I487"/>
    <mergeCell ref="I488:I498"/>
    <mergeCell ref="I296:I305"/>
    <mergeCell ref="I306:I319"/>
    <mergeCell ref="I320:I329"/>
    <mergeCell ref="I330:I344"/>
    <mergeCell ref="I345:I358"/>
    <mergeCell ref="I359:I373"/>
    <mergeCell ref="I374:I385"/>
    <mergeCell ref="I386:I399"/>
    <mergeCell ref="I400:I412"/>
    <mergeCell ref="I191:I202"/>
    <mergeCell ref="I203:I208"/>
    <mergeCell ref="I209:I218"/>
    <mergeCell ref="I219:I227"/>
    <mergeCell ref="I228:I242"/>
    <mergeCell ref="I243:I257"/>
    <mergeCell ref="I258:I267"/>
    <mergeCell ref="I268:I281"/>
    <mergeCell ref="I282:I295"/>
    <mergeCell ref="I98:I106"/>
    <mergeCell ref="I107:I112"/>
    <mergeCell ref="I113:I124"/>
    <mergeCell ref="I125:I132"/>
    <mergeCell ref="I133:I144"/>
    <mergeCell ref="I145:I157"/>
    <mergeCell ref="I158:I169"/>
    <mergeCell ref="I170:I182"/>
    <mergeCell ref="I183:I190"/>
    <mergeCell ref="H800:H805"/>
    <mergeCell ref="H807:H819"/>
    <mergeCell ref="H820:H828"/>
    <mergeCell ref="H829:H844"/>
    <mergeCell ref="H845:H850"/>
    <mergeCell ref="H851:H864"/>
    <mergeCell ref="H865:H876"/>
    <mergeCell ref="H877:H887"/>
    <mergeCell ref="H888:H900"/>
    <mergeCell ref="H718:H722"/>
    <mergeCell ref="H723:H734"/>
    <mergeCell ref="H735:H745"/>
    <mergeCell ref="H746:H757"/>
    <mergeCell ref="H758:H764"/>
    <mergeCell ref="H765:H776"/>
    <mergeCell ref="H777:H783"/>
    <mergeCell ref="H784:H791"/>
    <mergeCell ref="H792:H799"/>
    <mergeCell ref="H616:H629"/>
    <mergeCell ref="H630:H641"/>
    <mergeCell ref="H642:H653"/>
    <mergeCell ref="H654:H663"/>
    <mergeCell ref="H664:H674"/>
    <mergeCell ref="H675:H688"/>
    <mergeCell ref="H689:H700"/>
    <mergeCell ref="H701:H710"/>
    <mergeCell ref="H711:H717"/>
    <mergeCell ref="H514:H520"/>
    <mergeCell ref="H521:H526"/>
    <mergeCell ref="H527:H537"/>
    <mergeCell ref="H538:H554"/>
    <mergeCell ref="H555:H567"/>
    <mergeCell ref="H568:H578"/>
    <mergeCell ref="H579:H592"/>
    <mergeCell ref="H593:H601"/>
    <mergeCell ref="H602:H615"/>
    <mergeCell ref="H429:H433"/>
    <mergeCell ref="H434:H442"/>
    <mergeCell ref="H443:H453"/>
    <mergeCell ref="H454:H464"/>
    <mergeCell ref="H465:H477"/>
    <mergeCell ref="H478:H487"/>
    <mergeCell ref="H488:H498"/>
    <mergeCell ref="H499:H505"/>
    <mergeCell ref="H506:H513"/>
    <mergeCell ref="H320:H329"/>
    <mergeCell ref="H330:H344"/>
    <mergeCell ref="H345:H358"/>
    <mergeCell ref="H359:H373"/>
    <mergeCell ref="H374:H385"/>
    <mergeCell ref="H386:H399"/>
    <mergeCell ref="H400:H412"/>
    <mergeCell ref="H413:H420"/>
    <mergeCell ref="H421:H428"/>
    <mergeCell ref="H209:H218"/>
    <mergeCell ref="H219:H227"/>
    <mergeCell ref="H228:H242"/>
    <mergeCell ref="H243:H257"/>
    <mergeCell ref="H258:H267"/>
    <mergeCell ref="H268:H281"/>
    <mergeCell ref="H282:H295"/>
    <mergeCell ref="H296:H305"/>
    <mergeCell ref="H306:H319"/>
    <mergeCell ref="G845:G850"/>
    <mergeCell ref="G851:G864"/>
    <mergeCell ref="G865:G876"/>
    <mergeCell ref="G877:G887"/>
    <mergeCell ref="G888:G900"/>
    <mergeCell ref="H3:H14"/>
    <mergeCell ref="H15:H27"/>
    <mergeCell ref="H28:H40"/>
    <mergeCell ref="H41:H52"/>
    <mergeCell ref="H53:H65"/>
    <mergeCell ref="H66:H77"/>
    <mergeCell ref="H78:H87"/>
    <mergeCell ref="H88:H97"/>
    <mergeCell ref="H98:H106"/>
    <mergeCell ref="H107:H112"/>
    <mergeCell ref="H113:H124"/>
    <mergeCell ref="H125:H132"/>
    <mergeCell ref="H133:H144"/>
    <mergeCell ref="H145:H157"/>
    <mergeCell ref="H158:H169"/>
    <mergeCell ref="H170:H182"/>
    <mergeCell ref="H183:H190"/>
    <mergeCell ref="H191:H202"/>
    <mergeCell ref="H203:H208"/>
    <mergeCell ref="G758:G764"/>
    <mergeCell ref="G765:G776"/>
    <mergeCell ref="G777:G783"/>
    <mergeCell ref="G784:G791"/>
    <mergeCell ref="G792:G799"/>
    <mergeCell ref="G800:G805"/>
    <mergeCell ref="G807:G819"/>
    <mergeCell ref="G820:G828"/>
    <mergeCell ref="G829:G844"/>
    <mergeCell ref="G664:G674"/>
    <mergeCell ref="G675:G688"/>
    <mergeCell ref="G689:G700"/>
    <mergeCell ref="G701:G710"/>
    <mergeCell ref="G711:G717"/>
    <mergeCell ref="G718:G722"/>
    <mergeCell ref="G723:G734"/>
    <mergeCell ref="G735:G745"/>
    <mergeCell ref="G746:G757"/>
    <mergeCell ref="G555:G567"/>
    <mergeCell ref="G568:G578"/>
    <mergeCell ref="G579:G592"/>
    <mergeCell ref="G593:G601"/>
    <mergeCell ref="G602:G615"/>
    <mergeCell ref="G616:G629"/>
    <mergeCell ref="G630:G641"/>
    <mergeCell ref="G642:G653"/>
    <mergeCell ref="G654:G663"/>
    <mergeCell ref="G465:G477"/>
    <mergeCell ref="G478:G487"/>
    <mergeCell ref="G488:G498"/>
    <mergeCell ref="G499:G505"/>
    <mergeCell ref="G506:G513"/>
    <mergeCell ref="G514:G520"/>
    <mergeCell ref="G521:G526"/>
    <mergeCell ref="G527:G537"/>
    <mergeCell ref="G538:G554"/>
    <mergeCell ref="G374:G385"/>
    <mergeCell ref="G386:G399"/>
    <mergeCell ref="G400:G412"/>
    <mergeCell ref="G413:G420"/>
    <mergeCell ref="G421:G428"/>
    <mergeCell ref="G429:G433"/>
    <mergeCell ref="G434:G442"/>
    <mergeCell ref="G443:G453"/>
    <mergeCell ref="G454:G464"/>
    <mergeCell ref="G258:G267"/>
    <mergeCell ref="G268:G281"/>
    <mergeCell ref="G282:G295"/>
    <mergeCell ref="G296:G305"/>
    <mergeCell ref="G306:G319"/>
    <mergeCell ref="G320:G329"/>
    <mergeCell ref="G330:G344"/>
    <mergeCell ref="G345:G358"/>
    <mergeCell ref="G359:G373"/>
    <mergeCell ref="F888:F900"/>
    <mergeCell ref="G3:G14"/>
    <mergeCell ref="G15:G27"/>
    <mergeCell ref="G28:G40"/>
    <mergeCell ref="G41:G52"/>
    <mergeCell ref="G53:G65"/>
    <mergeCell ref="G66:G77"/>
    <mergeCell ref="G78:G87"/>
    <mergeCell ref="G88:G97"/>
    <mergeCell ref="G98:G106"/>
    <mergeCell ref="G107:G112"/>
    <mergeCell ref="G113:G124"/>
    <mergeCell ref="G125:G132"/>
    <mergeCell ref="G133:G144"/>
    <mergeCell ref="G145:G157"/>
    <mergeCell ref="G158:G169"/>
    <mergeCell ref="G170:G182"/>
    <mergeCell ref="G183:G190"/>
    <mergeCell ref="G191:G202"/>
    <mergeCell ref="G203:G208"/>
    <mergeCell ref="G209:G218"/>
    <mergeCell ref="G219:G227"/>
    <mergeCell ref="G228:G242"/>
    <mergeCell ref="G243:G257"/>
    <mergeCell ref="F792:F799"/>
    <mergeCell ref="F800:F805"/>
    <mergeCell ref="F807:F819"/>
    <mergeCell ref="F820:F828"/>
    <mergeCell ref="F829:F844"/>
    <mergeCell ref="F845:F850"/>
    <mergeCell ref="F851:F864"/>
    <mergeCell ref="F865:F876"/>
    <mergeCell ref="F877:F887"/>
    <mergeCell ref="F711:F717"/>
    <mergeCell ref="F718:F722"/>
    <mergeCell ref="F723:F734"/>
    <mergeCell ref="F735:F745"/>
    <mergeCell ref="F746:F757"/>
    <mergeCell ref="F758:F764"/>
    <mergeCell ref="F765:F776"/>
    <mergeCell ref="F777:F783"/>
    <mergeCell ref="F784:F791"/>
    <mergeCell ref="F602:F615"/>
    <mergeCell ref="F616:F629"/>
    <mergeCell ref="F630:F641"/>
    <mergeCell ref="F642:F653"/>
    <mergeCell ref="F654:F663"/>
    <mergeCell ref="F664:F674"/>
    <mergeCell ref="F675:F688"/>
    <mergeCell ref="F689:F700"/>
    <mergeCell ref="F701:F710"/>
    <mergeCell ref="F506:F513"/>
    <mergeCell ref="F514:F520"/>
    <mergeCell ref="F521:F526"/>
    <mergeCell ref="F527:F537"/>
    <mergeCell ref="F538:F554"/>
    <mergeCell ref="F555:F567"/>
    <mergeCell ref="F568:F578"/>
    <mergeCell ref="F579:F592"/>
    <mergeCell ref="F593:F601"/>
    <mergeCell ref="F421:F428"/>
    <mergeCell ref="F429:F433"/>
    <mergeCell ref="F434:F442"/>
    <mergeCell ref="F443:F453"/>
    <mergeCell ref="F454:F464"/>
    <mergeCell ref="F465:F477"/>
    <mergeCell ref="F478:F487"/>
    <mergeCell ref="F488:F498"/>
    <mergeCell ref="F499:F505"/>
    <mergeCell ref="F306:F319"/>
    <mergeCell ref="F320:F329"/>
    <mergeCell ref="F330:F344"/>
    <mergeCell ref="F345:F358"/>
    <mergeCell ref="F359:F373"/>
    <mergeCell ref="F374:F385"/>
    <mergeCell ref="F386:F399"/>
    <mergeCell ref="F400:F412"/>
    <mergeCell ref="F413:F420"/>
    <mergeCell ref="F203:F208"/>
    <mergeCell ref="F209:F218"/>
    <mergeCell ref="F219:F227"/>
    <mergeCell ref="F228:F242"/>
    <mergeCell ref="F243:F257"/>
    <mergeCell ref="F258:F267"/>
    <mergeCell ref="F268:F281"/>
    <mergeCell ref="F282:F295"/>
    <mergeCell ref="F296:F305"/>
    <mergeCell ref="E829:E844"/>
    <mergeCell ref="E845:E850"/>
    <mergeCell ref="E851:E864"/>
    <mergeCell ref="E865:E876"/>
    <mergeCell ref="E877:E887"/>
    <mergeCell ref="E888:E900"/>
    <mergeCell ref="F3:F14"/>
    <mergeCell ref="F15:F27"/>
    <mergeCell ref="F28:F40"/>
    <mergeCell ref="F41:F52"/>
    <mergeCell ref="F53:F65"/>
    <mergeCell ref="F66:F77"/>
    <mergeCell ref="F78:F87"/>
    <mergeCell ref="F88:F97"/>
    <mergeCell ref="F98:F106"/>
    <mergeCell ref="F107:F112"/>
    <mergeCell ref="F113:F124"/>
    <mergeCell ref="F125:F132"/>
    <mergeCell ref="F133:F144"/>
    <mergeCell ref="F145:F157"/>
    <mergeCell ref="F158:F169"/>
    <mergeCell ref="F170:F182"/>
    <mergeCell ref="F183:F190"/>
    <mergeCell ref="F191:F202"/>
    <mergeCell ref="E746:E757"/>
    <mergeCell ref="E758:E764"/>
    <mergeCell ref="E765:E776"/>
    <mergeCell ref="E777:E783"/>
    <mergeCell ref="E784:E791"/>
    <mergeCell ref="E792:E799"/>
    <mergeCell ref="E800:E805"/>
    <mergeCell ref="E807:E819"/>
    <mergeCell ref="E820:E828"/>
    <mergeCell ref="E654:E663"/>
    <mergeCell ref="E664:E674"/>
    <mergeCell ref="E675:E688"/>
    <mergeCell ref="E689:E700"/>
    <mergeCell ref="E701:E710"/>
    <mergeCell ref="E711:E717"/>
    <mergeCell ref="E718:E722"/>
    <mergeCell ref="E723:E734"/>
    <mergeCell ref="E735:E745"/>
    <mergeCell ref="E538:E554"/>
    <mergeCell ref="E555:E567"/>
    <mergeCell ref="E568:E578"/>
    <mergeCell ref="E579:E592"/>
    <mergeCell ref="E593:E601"/>
    <mergeCell ref="E602:E615"/>
    <mergeCell ref="E616:E629"/>
    <mergeCell ref="E630:E641"/>
    <mergeCell ref="E642:E653"/>
    <mergeCell ref="E454:E464"/>
    <mergeCell ref="E465:E477"/>
    <mergeCell ref="E478:E487"/>
    <mergeCell ref="E488:E498"/>
    <mergeCell ref="E499:E505"/>
    <mergeCell ref="E506:E513"/>
    <mergeCell ref="E514:E520"/>
    <mergeCell ref="E521:E526"/>
    <mergeCell ref="E527:E537"/>
    <mergeCell ref="E359:E373"/>
    <mergeCell ref="E374:E385"/>
    <mergeCell ref="E386:E399"/>
    <mergeCell ref="E400:E412"/>
    <mergeCell ref="E413:E420"/>
    <mergeCell ref="E421:E428"/>
    <mergeCell ref="E429:E433"/>
    <mergeCell ref="E434:E442"/>
    <mergeCell ref="E443:E453"/>
    <mergeCell ref="E243:E257"/>
    <mergeCell ref="E258:E267"/>
    <mergeCell ref="E268:E281"/>
    <mergeCell ref="E282:E295"/>
    <mergeCell ref="E296:E305"/>
    <mergeCell ref="E306:E319"/>
    <mergeCell ref="E320:E329"/>
    <mergeCell ref="E330:E344"/>
    <mergeCell ref="E345:E358"/>
    <mergeCell ref="A877:A887"/>
    <mergeCell ref="A888:A900"/>
    <mergeCell ref="E3:E14"/>
    <mergeCell ref="E15:E27"/>
    <mergeCell ref="E28:E40"/>
    <mergeCell ref="E41:E52"/>
    <mergeCell ref="E53:E65"/>
    <mergeCell ref="E66:E77"/>
    <mergeCell ref="E78:E87"/>
    <mergeCell ref="E88:E97"/>
    <mergeCell ref="E98:E106"/>
    <mergeCell ref="E107:E112"/>
    <mergeCell ref="E113:E124"/>
    <mergeCell ref="E125:E132"/>
    <mergeCell ref="E133:E144"/>
    <mergeCell ref="E145:E157"/>
    <mergeCell ref="E158:E169"/>
    <mergeCell ref="E170:E182"/>
    <mergeCell ref="E183:E190"/>
    <mergeCell ref="E191:E202"/>
    <mergeCell ref="E203:E208"/>
    <mergeCell ref="E209:E218"/>
    <mergeCell ref="E219:E227"/>
    <mergeCell ref="E228:E242"/>
    <mergeCell ref="A784:A791"/>
    <mergeCell ref="A792:A799"/>
    <mergeCell ref="A800:A805"/>
    <mergeCell ref="A807:A819"/>
    <mergeCell ref="A820:A828"/>
    <mergeCell ref="A829:A844"/>
    <mergeCell ref="A845:A850"/>
    <mergeCell ref="A851:A864"/>
    <mergeCell ref="A865:A876"/>
    <mergeCell ref="A701:A710"/>
    <mergeCell ref="A711:A717"/>
    <mergeCell ref="A718:A722"/>
    <mergeCell ref="A723:A734"/>
    <mergeCell ref="A735:A745"/>
    <mergeCell ref="A746:A757"/>
    <mergeCell ref="A758:A764"/>
    <mergeCell ref="A765:A776"/>
    <mergeCell ref="A777:A783"/>
    <mergeCell ref="A593:A601"/>
    <mergeCell ref="A602:A615"/>
    <mergeCell ref="A616:A629"/>
    <mergeCell ref="A630:A641"/>
    <mergeCell ref="A642:A653"/>
    <mergeCell ref="A654:A663"/>
    <mergeCell ref="A664:A674"/>
    <mergeCell ref="A675:A688"/>
    <mergeCell ref="A689:A700"/>
    <mergeCell ref="A499:A505"/>
    <mergeCell ref="A506:A513"/>
    <mergeCell ref="A514:A520"/>
    <mergeCell ref="A521:A526"/>
    <mergeCell ref="A527:A537"/>
    <mergeCell ref="A538:A554"/>
    <mergeCell ref="A555:A567"/>
    <mergeCell ref="A568:A578"/>
    <mergeCell ref="A579:A592"/>
    <mergeCell ref="A413:A420"/>
    <mergeCell ref="A421:A428"/>
    <mergeCell ref="A429:A433"/>
    <mergeCell ref="A434:A442"/>
    <mergeCell ref="A443:A453"/>
    <mergeCell ref="A454:A464"/>
    <mergeCell ref="A465:A477"/>
    <mergeCell ref="A478:A487"/>
    <mergeCell ref="A488:A498"/>
    <mergeCell ref="A296:A305"/>
    <mergeCell ref="A306:A319"/>
    <mergeCell ref="A320:A329"/>
    <mergeCell ref="A330:A344"/>
    <mergeCell ref="A345:A358"/>
    <mergeCell ref="A359:A373"/>
    <mergeCell ref="A374:A385"/>
    <mergeCell ref="A386:A399"/>
    <mergeCell ref="A400:A412"/>
    <mergeCell ref="A191:A202"/>
    <mergeCell ref="A203:A208"/>
    <mergeCell ref="A209:A218"/>
    <mergeCell ref="A219:A227"/>
    <mergeCell ref="A228:A242"/>
    <mergeCell ref="A243:A257"/>
    <mergeCell ref="A258:A267"/>
    <mergeCell ref="A268:A281"/>
    <mergeCell ref="A282:A295"/>
    <mergeCell ref="A98:A106"/>
    <mergeCell ref="A107:A112"/>
    <mergeCell ref="A113:A124"/>
    <mergeCell ref="A125:A132"/>
    <mergeCell ref="A133:A144"/>
    <mergeCell ref="A145:A157"/>
    <mergeCell ref="A158:A169"/>
    <mergeCell ref="A170:A182"/>
    <mergeCell ref="A183:A190"/>
    <mergeCell ref="A1:J1"/>
    <mergeCell ref="A3:A14"/>
    <mergeCell ref="A15:A27"/>
    <mergeCell ref="A28:A40"/>
    <mergeCell ref="A41:A52"/>
    <mergeCell ref="A53:A65"/>
    <mergeCell ref="A66:A77"/>
    <mergeCell ref="A78:A87"/>
    <mergeCell ref="A88:A97"/>
    <mergeCell ref="I3:I14"/>
    <mergeCell ref="I15:I27"/>
    <mergeCell ref="I28:I40"/>
    <mergeCell ref="I41:I52"/>
    <mergeCell ref="I53:I65"/>
    <mergeCell ref="I66:I77"/>
    <mergeCell ref="I78:I87"/>
    <mergeCell ref="I88:I97"/>
  </mergeCells>
  <phoneticPr fontId="3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邱</cp:lastModifiedBy>
  <dcterms:created xsi:type="dcterms:W3CDTF">2019-10-26T05:26:00Z</dcterms:created>
  <dcterms:modified xsi:type="dcterms:W3CDTF">2021-04-28T07:29:21Z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8B904C589479471EBB47965C7F17E681</vt:lpwstr>
  </property>
</Properties>
</file>