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邱\Desktop\"/>
    </mc:Choice>
  </mc:AlternateContent>
  <xr:revisionPtr revIDLastSave="0" documentId="13_ncr:1_{DC121ECD-A3BD-4621-9287-5CA018ED375E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微信推文转发宣传" sheetId="21" r:id="rId16"/>
    <sheet name="材料上交" sheetId="18" r:id="rId17"/>
    <sheet name="材料上交详细表" sheetId="8" r:id="rId18"/>
    <sheet name="参与活动" sheetId="17" r:id="rId19"/>
    <sheet name="参与活动详细表" sheetId="9" r:id="rId20"/>
  </sheet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20" l="1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I673" i="12"/>
  <c r="F673" i="12"/>
  <c r="H673" i="12" s="1"/>
  <c r="J673" i="12" s="1"/>
  <c r="G659" i="12"/>
  <c r="I659" i="12" s="1"/>
  <c r="F659" i="12"/>
  <c r="H659" i="12" s="1"/>
  <c r="J659" i="12" s="1"/>
  <c r="G644" i="12"/>
  <c r="I644" i="12" s="1"/>
  <c r="F644" i="12"/>
  <c r="H644" i="12" s="1"/>
  <c r="J644" i="12" s="1"/>
  <c r="G634" i="12"/>
  <c r="I634" i="12" s="1"/>
  <c r="F634" i="12"/>
  <c r="H634" i="12" s="1"/>
  <c r="J634" i="12" s="1"/>
  <c r="G620" i="12"/>
  <c r="I620" i="12" s="1"/>
  <c r="F620" i="12"/>
  <c r="H620" i="12" s="1"/>
  <c r="J620" i="12" s="1"/>
  <c r="G609" i="12"/>
  <c r="I609" i="12" s="1"/>
  <c r="F609" i="12"/>
  <c r="H609" i="12" s="1"/>
  <c r="J609" i="12" s="1"/>
  <c r="G596" i="12"/>
  <c r="I596" i="12" s="1"/>
  <c r="F596" i="12"/>
  <c r="H596" i="12" s="1"/>
  <c r="J596" i="12" s="1"/>
  <c r="G582" i="12"/>
  <c r="I582" i="12" s="1"/>
  <c r="F582" i="12"/>
  <c r="H582" i="12" s="1"/>
  <c r="J582" i="12" s="1"/>
  <c r="G569" i="12"/>
  <c r="I569" i="12" s="1"/>
  <c r="F569" i="12"/>
  <c r="H569" i="12" s="1"/>
  <c r="J569" i="12" s="1"/>
  <c r="G554" i="12"/>
  <c r="I554" i="12" s="1"/>
  <c r="F554" i="12"/>
  <c r="H554" i="12" s="1"/>
  <c r="J554" i="12" s="1"/>
  <c r="G539" i="12"/>
  <c r="I539" i="12" s="1"/>
  <c r="F539" i="12"/>
  <c r="H539" i="12" s="1"/>
  <c r="J539" i="12" s="1"/>
  <c r="G532" i="12"/>
  <c r="I532" i="12" s="1"/>
  <c r="F532" i="12"/>
  <c r="H532" i="12" s="1"/>
  <c r="J532" i="12" s="1"/>
  <c r="G523" i="12"/>
  <c r="I523" i="12" s="1"/>
  <c r="F523" i="12"/>
  <c r="H523" i="12" s="1"/>
  <c r="J523" i="12" s="1"/>
  <c r="G513" i="12"/>
  <c r="I513" i="12" s="1"/>
  <c r="F513" i="12"/>
  <c r="H513" i="12" s="1"/>
  <c r="J513" i="12" s="1"/>
  <c r="G500" i="12"/>
  <c r="I500" i="12" s="1"/>
  <c r="F500" i="12"/>
  <c r="H500" i="12" s="1"/>
  <c r="J500" i="12" s="1"/>
  <c r="G492" i="12"/>
  <c r="I492" i="12" s="1"/>
  <c r="F492" i="12"/>
  <c r="H492" i="12" s="1"/>
  <c r="J492" i="12" s="1"/>
  <c r="G479" i="12"/>
  <c r="I479" i="12" s="1"/>
  <c r="F479" i="12"/>
  <c r="H479" i="12" s="1"/>
  <c r="J479" i="12" s="1"/>
  <c r="G467" i="12"/>
  <c r="I467" i="12" s="1"/>
  <c r="F467" i="12"/>
  <c r="H467" i="12" s="1"/>
  <c r="J467" i="12" s="1"/>
  <c r="G452" i="12"/>
  <c r="I452" i="12" s="1"/>
  <c r="F452" i="12"/>
  <c r="H452" i="12" s="1"/>
  <c r="J452" i="12" s="1"/>
  <c r="G440" i="12"/>
  <c r="I440" i="12" s="1"/>
  <c r="F440" i="12"/>
  <c r="H440" i="12" s="1"/>
  <c r="J440" i="12" s="1"/>
  <c r="G432" i="12"/>
  <c r="I432" i="12" s="1"/>
  <c r="F432" i="12"/>
  <c r="H432" i="12" s="1"/>
  <c r="J432" i="12" s="1"/>
  <c r="G420" i="12"/>
  <c r="I420" i="12" s="1"/>
  <c r="F420" i="12"/>
  <c r="H420" i="12" s="1"/>
  <c r="J420" i="12" s="1"/>
  <c r="G414" i="12"/>
  <c r="I414" i="12" s="1"/>
  <c r="F414" i="12"/>
  <c r="H414" i="12" s="1"/>
  <c r="J414" i="12" s="1"/>
  <c r="G404" i="12"/>
  <c r="I404" i="12" s="1"/>
  <c r="F404" i="12"/>
  <c r="H404" i="12" s="1"/>
  <c r="J404" i="12" s="1"/>
  <c r="G395" i="12"/>
  <c r="I395" i="12" s="1"/>
  <c r="F395" i="12"/>
  <c r="H395" i="12" s="1"/>
  <c r="J395" i="12" s="1"/>
  <c r="G387" i="12"/>
  <c r="I387" i="12" s="1"/>
  <c r="F387" i="12"/>
  <c r="H387" i="12" s="1"/>
  <c r="J387" i="12" s="1"/>
  <c r="G376" i="12"/>
  <c r="I376" i="12" s="1"/>
  <c r="F376" i="12"/>
  <c r="H376" i="12" s="1"/>
  <c r="J376" i="12" s="1"/>
  <c r="G363" i="12"/>
  <c r="I363" i="12" s="1"/>
  <c r="F363" i="12"/>
  <c r="H363" i="12" s="1"/>
  <c r="J363" i="12" s="1"/>
  <c r="G351" i="12"/>
  <c r="I351" i="12" s="1"/>
  <c r="F351" i="12"/>
  <c r="H351" i="12" s="1"/>
  <c r="J351" i="12" s="1"/>
  <c r="G338" i="12"/>
  <c r="I338" i="12" s="1"/>
  <c r="F338" i="12"/>
  <c r="H338" i="12" s="1"/>
  <c r="J338" i="12" s="1"/>
  <c r="G325" i="12"/>
  <c r="I325" i="12" s="1"/>
  <c r="F325" i="12"/>
  <c r="H325" i="12" s="1"/>
  <c r="J325" i="12" s="1"/>
  <c r="G313" i="12"/>
  <c r="I313" i="12" s="1"/>
  <c r="F313" i="12"/>
  <c r="H313" i="12" s="1"/>
  <c r="J313" i="12" s="1"/>
  <c r="G303" i="12"/>
  <c r="I303" i="12" s="1"/>
  <c r="F303" i="12"/>
  <c r="H303" i="12" s="1"/>
  <c r="J303" i="12" s="1"/>
  <c r="G297" i="12"/>
  <c r="I297" i="12" s="1"/>
  <c r="F297" i="12"/>
  <c r="H297" i="12" s="1"/>
  <c r="J297" i="12" s="1"/>
  <c r="G285" i="12"/>
  <c r="I285" i="12" s="1"/>
  <c r="F285" i="12"/>
  <c r="H285" i="12" s="1"/>
  <c r="J285" i="12" s="1"/>
  <c r="G276" i="12"/>
  <c r="I276" i="12" s="1"/>
  <c r="F276" i="12"/>
  <c r="H276" i="12" s="1"/>
  <c r="J276" i="12" s="1"/>
  <c r="I264" i="12"/>
  <c r="G264" i="12"/>
  <c r="F264" i="12"/>
  <c r="H264" i="12" s="1"/>
  <c r="J264" i="12" s="1"/>
  <c r="G252" i="12"/>
  <c r="I252" i="12" s="1"/>
  <c r="F252" i="12"/>
  <c r="H252" i="12" s="1"/>
  <c r="J252" i="12" s="1"/>
  <c r="G241" i="12"/>
  <c r="I241" i="12" s="1"/>
  <c r="F241" i="12"/>
  <c r="H241" i="12" s="1"/>
  <c r="J241" i="12" s="1"/>
  <c r="G227" i="12"/>
  <c r="I227" i="12" s="1"/>
  <c r="F227" i="12"/>
  <c r="H227" i="12" s="1"/>
  <c r="J227" i="12" s="1"/>
  <c r="G214" i="12"/>
  <c r="I214" i="12" s="1"/>
  <c r="F214" i="12"/>
  <c r="H214" i="12" s="1"/>
  <c r="J214" i="12" s="1"/>
  <c r="I199" i="12"/>
  <c r="G199" i="12"/>
  <c r="F199" i="12"/>
  <c r="H199" i="12" s="1"/>
  <c r="J199" i="12" s="1"/>
  <c r="G193" i="12"/>
  <c r="I193" i="12" s="1"/>
  <c r="F193" i="12"/>
  <c r="H193" i="12" s="1"/>
  <c r="J193" i="12" s="1"/>
  <c r="G181" i="12"/>
  <c r="I181" i="12" s="1"/>
  <c r="F181" i="12"/>
  <c r="H181" i="12" s="1"/>
  <c r="J181" i="12" s="1"/>
  <c r="G172" i="12"/>
  <c r="I172" i="12" s="1"/>
  <c r="F172" i="12"/>
  <c r="H172" i="12" s="1"/>
  <c r="J172" i="12" s="1"/>
  <c r="G164" i="12"/>
  <c r="I164" i="12" s="1"/>
  <c r="F164" i="12"/>
  <c r="H164" i="12" s="1"/>
  <c r="J164" i="12" s="1"/>
  <c r="G156" i="12"/>
  <c r="I156" i="12" s="1"/>
  <c r="F156" i="12"/>
  <c r="H156" i="12" s="1"/>
  <c r="J156" i="12" s="1"/>
  <c r="G142" i="12"/>
  <c r="I142" i="12" s="1"/>
  <c r="F142" i="12"/>
  <c r="H142" i="12" s="1"/>
  <c r="J142" i="12" s="1"/>
  <c r="G129" i="12"/>
  <c r="I129" i="12" s="1"/>
  <c r="F129" i="12"/>
  <c r="H129" i="12" s="1"/>
  <c r="J129" i="12" s="1"/>
  <c r="H115" i="12"/>
  <c r="J115" i="12" s="1"/>
  <c r="G115" i="12"/>
  <c r="I115" i="12" s="1"/>
  <c r="F115" i="12"/>
  <c r="G103" i="12"/>
  <c r="I103" i="12" s="1"/>
  <c r="F103" i="12"/>
  <c r="H103" i="12" s="1"/>
  <c r="J103" i="12" s="1"/>
  <c r="G92" i="12"/>
  <c r="I92" i="12" s="1"/>
  <c r="F92" i="12"/>
  <c r="H92" i="12" s="1"/>
  <c r="J92" i="12" s="1"/>
  <c r="G82" i="12"/>
  <c r="I82" i="12" s="1"/>
  <c r="F82" i="12"/>
  <c r="H82" i="12" s="1"/>
  <c r="J82" i="12" s="1"/>
  <c r="G69" i="12"/>
  <c r="I69" i="12" s="1"/>
  <c r="F69" i="12"/>
  <c r="H69" i="12" s="1"/>
  <c r="J69" i="12" s="1"/>
  <c r="H58" i="12"/>
  <c r="J58" i="12" s="1"/>
  <c r="G58" i="12"/>
  <c r="I58" i="12" s="1"/>
  <c r="F58" i="12"/>
  <c r="G48" i="12"/>
  <c r="I48" i="12" s="1"/>
  <c r="F48" i="12"/>
  <c r="H48" i="12" s="1"/>
  <c r="J48" i="12" s="1"/>
  <c r="G36" i="12"/>
  <c r="I36" i="12" s="1"/>
  <c r="F36" i="12"/>
  <c r="H36" i="12" s="1"/>
  <c r="J36" i="12" s="1"/>
  <c r="G23" i="12"/>
  <c r="I23" i="12" s="1"/>
  <c r="F23" i="12"/>
  <c r="H23" i="12" s="1"/>
  <c r="J23" i="12" s="1"/>
  <c r="G13" i="12"/>
  <c r="I13" i="12" s="1"/>
  <c r="F13" i="12"/>
  <c r="H13" i="12" s="1"/>
  <c r="J13" i="12" s="1"/>
  <c r="G3" i="12"/>
  <c r="I3" i="12" s="1"/>
  <c r="F3" i="12"/>
  <c r="H3" i="12" s="1"/>
  <c r="J3" i="12" s="1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M74" i="1" l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4" i="1"/>
  <c r="N4" i="1" l="1"/>
  <c r="M73" i="1"/>
  <c r="M37" i="1"/>
  <c r="N27" i="1" l="1"/>
  <c r="N15" i="1"/>
  <c r="N21" i="1"/>
  <c r="N9" i="1"/>
  <c r="N5" i="1"/>
  <c r="N8" i="1"/>
  <c r="N28" i="1"/>
  <c r="N22" i="1"/>
  <c r="N16" i="1"/>
  <c r="N10" i="1"/>
  <c r="N31" i="1"/>
  <c r="N25" i="1"/>
  <c r="N19" i="1"/>
  <c r="N13" i="1"/>
  <c r="N7" i="1"/>
  <c r="N14" i="1"/>
  <c r="N30" i="1"/>
  <c r="N24" i="1"/>
  <c r="N18" i="1"/>
  <c r="N12" i="1"/>
  <c r="N6" i="1"/>
  <c r="N26" i="1"/>
  <c r="N20" i="1"/>
  <c r="N29" i="1"/>
  <c r="N23" i="1"/>
  <c r="N17" i="1"/>
  <c r="N11" i="1"/>
  <c r="N85" i="1"/>
  <c r="N92" i="1" l="1"/>
  <c r="N75" i="1"/>
  <c r="N87" i="1"/>
  <c r="N80" i="1"/>
  <c r="N82" i="1"/>
  <c r="N77" i="1"/>
  <c r="N95" i="1"/>
  <c r="N86" i="1"/>
  <c r="N81" i="1"/>
  <c r="N96" i="1"/>
  <c r="N98" i="1"/>
  <c r="N83" i="1"/>
  <c r="N79" i="1"/>
  <c r="N91" i="1"/>
  <c r="N97" i="1"/>
  <c r="N88" i="1"/>
  <c r="N94" i="1"/>
  <c r="N84" i="1"/>
  <c r="N93" i="1"/>
  <c r="N78" i="1"/>
  <c r="N74" i="1"/>
  <c r="N76" i="1"/>
  <c r="N89" i="1"/>
  <c r="N90" i="1"/>
  <c r="N38" i="1"/>
  <c r="N73" i="1"/>
  <c r="N50" i="1"/>
  <c r="N39" i="1"/>
  <c r="N51" i="1"/>
  <c r="N57" i="1"/>
  <c r="N63" i="1"/>
  <c r="N40" i="1"/>
  <c r="N46" i="1"/>
  <c r="N52" i="1"/>
  <c r="N58" i="1"/>
  <c r="N64" i="1"/>
  <c r="N41" i="1"/>
  <c r="N47" i="1"/>
  <c r="N53" i="1"/>
  <c r="N59" i="1"/>
  <c r="N65" i="1"/>
  <c r="N44" i="1"/>
  <c r="N56" i="1"/>
  <c r="N62" i="1"/>
  <c r="N45" i="1"/>
  <c r="N42" i="1"/>
  <c r="N48" i="1"/>
  <c r="N54" i="1"/>
  <c r="N60" i="1"/>
  <c r="N66" i="1"/>
  <c r="N37" i="1"/>
  <c r="N43" i="1"/>
  <c r="N49" i="1"/>
  <c r="N55" i="1"/>
  <c r="N61" i="1"/>
  <c r="N67" i="1"/>
</calcChain>
</file>

<file path=xl/sharedStrings.xml><?xml version="1.0" encoding="utf-8"?>
<sst xmlns="http://schemas.openxmlformats.org/spreadsheetml/2006/main" count="2450" uniqueCount="989">
  <si>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</si>
  <si>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</si>
  <si>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</si>
  <si>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</si>
  <si>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</si>
  <si>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</si>
  <si>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</si>
  <si>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</si>
  <si>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</si>
  <si>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</si>
  <si>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</si>
  <si>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</si>
  <si>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</si>
  <si>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</si>
  <si>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</si>
  <si>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</si>
  <si>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</si>
  <si>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</si>
  <si>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</si>
  <si>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</si>
  <si>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</si>
  <si>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</si>
  <si>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</si>
  <si>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</si>
  <si>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</si>
  <si>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</si>
  <si>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</si>
  <si>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</si>
  <si>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</si>
  <si>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</si>
  <si>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</si>
  <si>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</si>
  <si>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</si>
  <si>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</si>
  <si>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</si>
  <si>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</si>
  <si>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</si>
  <si>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</si>
  <si>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</si>
  <si>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</si>
  <si>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</si>
  <si>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</si>
  <si>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</si>
  <si>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</si>
  <si>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</si>
  <si>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</si>
  <si>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</si>
  <si>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电气1911</t>
  </si>
  <si>
    <t>\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</si>
  <si>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</si>
  <si>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</si>
  <si>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</si>
  <si>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</si>
  <si>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</si>
  <si>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</si>
  <si>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</si>
  <si>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</si>
  <si>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</si>
  <si>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</si>
  <si>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</si>
  <si>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</si>
  <si>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</si>
  <si>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</si>
  <si>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</si>
  <si>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</si>
  <si>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family val="3"/>
        <charset val="134"/>
        <scheme val="minor"/>
      </rPr>
      <t>汽卓1</t>
    </r>
    <r>
      <rPr>
        <sz val="14"/>
        <color theme="1"/>
        <rFont val="宋体"/>
        <family val="3"/>
        <charset val="134"/>
        <scheme val="minor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</si>
  <si>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</si>
  <si>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</si>
  <si>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</si>
  <si>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</si>
  <si>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</si>
  <si>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</si>
  <si>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</si>
  <si>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</si>
  <si>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</si>
  <si>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</si>
  <si>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</si>
  <si>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family val="3"/>
        <charset val="134"/>
        <scheme val="minor"/>
      </rPr>
      <t>汽卓1</t>
    </r>
    <r>
      <rPr>
        <sz val="12"/>
        <color theme="1"/>
        <rFont val="宋体"/>
        <family val="3"/>
        <charset val="134"/>
        <scheme val="minor"/>
      </rPr>
      <t>931</t>
    </r>
  </si>
  <si>
    <t>学号</t>
  </si>
  <si>
    <t>姓名</t>
  </si>
  <si>
    <t>宿舍楼</t>
  </si>
  <si>
    <t>房间号</t>
  </si>
  <si>
    <t>床位号</t>
  </si>
  <si>
    <t>违纪类别</t>
  </si>
  <si>
    <t>发生日期</t>
  </si>
  <si>
    <t>扣分</t>
  </si>
  <si>
    <t>合计</t>
  </si>
  <si>
    <t>详情</t>
  </si>
  <si>
    <t>三会一课
（扣分）</t>
  </si>
  <si>
    <t>三会一课
（得分）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</si>
  <si>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</si>
  <si>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</si>
  <si>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</si>
  <si>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</si>
  <si>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</si>
  <si>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</si>
  <si>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</si>
  <si>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</si>
  <si>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</si>
  <si>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</si>
  <si>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</si>
  <si>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</si>
  <si>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</si>
  <si>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</si>
  <si>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</si>
  <si>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</si>
  <si>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</si>
  <si>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</si>
  <si>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</si>
  <si>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</si>
  <si>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</si>
  <si>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</si>
  <si>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</si>
  <si>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</si>
  <si>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</si>
  <si>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</si>
  <si>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</si>
  <si>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</si>
  <si>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大数据2111</t>
    <phoneticPr fontId="33" type="noConversion"/>
  </si>
  <si>
    <t>大数据2121</t>
    <phoneticPr fontId="33" type="noConversion"/>
  </si>
  <si>
    <t>电气2111</t>
    <phoneticPr fontId="33" type="noConversion"/>
  </si>
  <si>
    <t>电气2113</t>
    <phoneticPr fontId="33" type="noConversion"/>
  </si>
  <si>
    <t>电气2121</t>
    <phoneticPr fontId="33" type="noConversion"/>
  </si>
  <si>
    <t>电气2131</t>
    <phoneticPr fontId="33" type="noConversion"/>
  </si>
  <si>
    <t>焊接2111</t>
    <phoneticPr fontId="33" type="noConversion"/>
  </si>
  <si>
    <t>焊接2113</t>
    <phoneticPr fontId="33" type="noConversion"/>
  </si>
  <si>
    <t>焊接2121</t>
    <phoneticPr fontId="33" type="noConversion"/>
  </si>
  <si>
    <t>机电2111</t>
    <phoneticPr fontId="33" type="noConversion"/>
  </si>
  <si>
    <t>机电2113</t>
    <phoneticPr fontId="33" type="noConversion"/>
  </si>
  <si>
    <t>机电2121</t>
    <phoneticPr fontId="33" type="noConversion"/>
  </si>
  <si>
    <t>机电2131</t>
    <phoneticPr fontId="33" type="noConversion"/>
  </si>
  <si>
    <t>机械电子2111</t>
    <phoneticPr fontId="33" type="noConversion"/>
  </si>
  <si>
    <t>理化2111</t>
    <phoneticPr fontId="33" type="noConversion"/>
  </si>
  <si>
    <t>理化2121</t>
    <phoneticPr fontId="33" type="noConversion"/>
  </si>
  <si>
    <t>汽车2111</t>
    <phoneticPr fontId="33" type="noConversion"/>
  </si>
  <si>
    <t>汽车2113</t>
    <phoneticPr fontId="33" type="noConversion"/>
  </si>
  <si>
    <t>软件2111</t>
    <phoneticPr fontId="33" type="noConversion"/>
  </si>
  <si>
    <t>软件2113</t>
    <phoneticPr fontId="33" type="noConversion"/>
  </si>
  <si>
    <t>软件2121</t>
    <phoneticPr fontId="33" type="noConversion"/>
  </si>
  <si>
    <t>物联网2111</t>
    <phoneticPr fontId="33" type="noConversion"/>
  </si>
  <si>
    <t>物联网2121</t>
    <phoneticPr fontId="33" type="noConversion"/>
  </si>
  <si>
    <t>物联网2131</t>
    <phoneticPr fontId="33" type="noConversion"/>
  </si>
  <si>
    <t>云计算2111</t>
    <phoneticPr fontId="33" type="noConversion"/>
  </si>
  <si>
    <t>云计算2113</t>
    <phoneticPr fontId="33" type="noConversion"/>
  </si>
  <si>
    <t>自动化2111</t>
    <phoneticPr fontId="33" type="noConversion"/>
  </si>
  <si>
    <t>自动化2113</t>
    <phoneticPr fontId="33" type="noConversion"/>
  </si>
  <si>
    <t>焊接(3+2)2121</t>
  </si>
  <si>
    <t>理化测试2111</t>
  </si>
  <si>
    <t>理化测试2121</t>
  </si>
  <si>
    <t>\</t>
    <phoneticPr fontId="33" type="noConversion"/>
  </si>
  <si>
    <t>班级名称</t>
  </si>
  <si>
    <t>活动内容</t>
  </si>
  <si>
    <t>人数</t>
  </si>
  <si>
    <t>未完成人数</t>
  </si>
  <si>
    <t>完成率</t>
  </si>
  <si>
    <t>星期</t>
  </si>
  <si>
    <t>节数</t>
  </si>
  <si>
    <t>课程</t>
  </si>
  <si>
    <t>纪律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</si>
  <si>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</si>
  <si>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</si>
  <si>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</si>
  <si>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</si>
  <si>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</si>
  <si>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</si>
  <si>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</si>
  <si>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</si>
  <si>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</si>
  <si>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备注</t>
    <phoneticPr fontId="35" type="noConversion"/>
  </si>
  <si>
    <r>
      <t>智造学院2021-2022-1学期第</t>
    </r>
    <r>
      <rPr>
        <b/>
        <u/>
        <sz val="16"/>
        <color rgb="FF000000"/>
        <rFont val="宋体"/>
        <family val="3"/>
        <charset val="134"/>
      </rPr>
      <t xml:space="preserve"> 13 </t>
    </r>
    <r>
      <rPr>
        <b/>
        <sz val="16"/>
        <color rgb="FF000000"/>
        <rFont val="宋体"/>
        <family val="3"/>
        <charset val="134"/>
      </rPr>
      <t>周班级考核数据</t>
    </r>
    <phoneticPr fontId="33" type="noConversion"/>
  </si>
  <si>
    <t>刊头（20）</t>
    <phoneticPr fontId="35" type="noConversion"/>
  </si>
  <si>
    <t>版面（20）</t>
    <phoneticPr fontId="35" type="noConversion"/>
  </si>
  <si>
    <t>主题（20）</t>
    <phoneticPr fontId="35" type="noConversion"/>
  </si>
  <si>
    <t>文字（20）</t>
    <phoneticPr fontId="35" type="noConversion"/>
  </si>
  <si>
    <t>班级特色（20）</t>
    <phoneticPr fontId="35" type="noConversion"/>
  </si>
  <si>
    <t>“易班”周报-第六季第四期</t>
    <phoneticPr fontId="35" type="noConversion"/>
  </si>
  <si>
    <t>【智造新闻】智造学院第二次团代会暨学代会</t>
    <phoneticPr fontId="35" type="noConversion"/>
  </si>
  <si>
    <t>日期</t>
  </si>
  <si>
    <t>总计</t>
  </si>
  <si>
    <t>于子凡</t>
  </si>
  <si>
    <t>戴耳机</t>
  </si>
  <si>
    <t>周日</t>
  </si>
  <si>
    <t>王浩丞</t>
  </si>
  <si>
    <t>旷课</t>
  </si>
  <si>
    <t>周三</t>
  </si>
  <si>
    <t>杨松青</t>
  </si>
  <si>
    <t>高磊</t>
  </si>
  <si>
    <t>迟到</t>
  </si>
  <si>
    <t>周四</t>
  </si>
  <si>
    <t>杨腾</t>
  </si>
  <si>
    <t>睡觉</t>
  </si>
  <si>
    <t>周五</t>
  </si>
  <si>
    <t>一人</t>
  </si>
  <si>
    <t>未带一卡通</t>
  </si>
  <si>
    <t>芮祺</t>
  </si>
  <si>
    <t>周二</t>
  </si>
  <si>
    <t>史兴晨</t>
  </si>
  <si>
    <t>许亚楠</t>
  </si>
  <si>
    <t>翟友法</t>
  </si>
  <si>
    <t>僕凌瞳</t>
  </si>
  <si>
    <t>杨广祥</t>
  </si>
  <si>
    <t>黄唯益</t>
  </si>
  <si>
    <t>周一</t>
  </si>
  <si>
    <t>徐晨凯</t>
  </si>
  <si>
    <t>杨杰</t>
  </si>
  <si>
    <t>韩友松</t>
  </si>
  <si>
    <t>刘思哲</t>
  </si>
  <si>
    <t>杜亚豪</t>
  </si>
  <si>
    <t>周唐兴</t>
  </si>
  <si>
    <t>王伟</t>
  </si>
  <si>
    <t>王子祥</t>
  </si>
  <si>
    <t>全班</t>
  </si>
  <si>
    <t>提前拿手机</t>
  </si>
  <si>
    <t>早退</t>
  </si>
  <si>
    <t>黄锐</t>
  </si>
  <si>
    <t>纪昀</t>
  </si>
  <si>
    <t>唐翔宇</t>
  </si>
  <si>
    <t>王庾杰</t>
  </si>
  <si>
    <t>吴骞</t>
  </si>
  <si>
    <t>一个</t>
  </si>
  <si>
    <t>马光明</t>
  </si>
  <si>
    <t>王勐</t>
  </si>
  <si>
    <t>沈立满</t>
  </si>
  <si>
    <t>禹浩勋</t>
  </si>
  <si>
    <t>朱志豪</t>
  </si>
  <si>
    <t>崔鹏程</t>
  </si>
  <si>
    <t>徐太一</t>
  </si>
  <si>
    <t>杨惠理</t>
  </si>
  <si>
    <t>汪镜康</t>
  </si>
  <si>
    <t>王安祺</t>
  </si>
  <si>
    <t>裴文博</t>
  </si>
  <si>
    <t>刘琦</t>
  </si>
  <si>
    <t>吵闹</t>
  </si>
  <si>
    <t>茹百启</t>
  </si>
  <si>
    <t>夏均益</t>
  </si>
  <si>
    <t>张亦博</t>
  </si>
  <si>
    <t>三人</t>
  </si>
  <si>
    <t>迟到（拒交一卡通）</t>
  </si>
  <si>
    <t>郑羽彤</t>
  </si>
  <si>
    <t>星期一</t>
    <phoneticPr fontId="35" type="noConversion"/>
  </si>
  <si>
    <t>软件2021</t>
    <phoneticPr fontId="35" type="noConversion"/>
  </si>
  <si>
    <t>黄品臻</t>
    <phoneticPr fontId="35" type="noConversion"/>
  </si>
  <si>
    <t>实训</t>
    <phoneticPr fontId="35" type="noConversion"/>
  </si>
  <si>
    <t>早退</t>
    <phoneticPr fontId="35" type="noConversion"/>
  </si>
  <si>
    <t>汤佳杰</t>
    <phoneticPr fontId="35" type="noConversion"/>
  </si>
  <si>
    <t>软件2121</t>
    <phoneticPr fontId="35" type="noConversion"/>
  </si>
  <si>
    <t>崔鹏成</t>
    <phoneticPr fontId="35" type="noConversion"/>
  </si>
  <si>
    <t>1</t>
    <phoneticPr fontId="35" type="noConversion"/>
  </si>
  <si>
    <t>电工技术</t>
    <phoneticPr fontId="35" type="noConversion"/>
  </si>
  <si>
    <t>迟到</t>
    <phoneticPr fontId="35" type="noConversion"/>
  </si>
  <si>
    <t>物联网2121</t>
    <phoneticPr fontId="35" type="noConversion"/>
  </si>
  <si>
    <t>茹百启</t>
    <phoneticPr fontId="35" type="noConversion"/>
  </si>
  <si>
    <t>军事理论</t>
    <phoneticPr fontId="35" type="noConversion"/>
  </si>
  <si>
    <t>旷课</t>
    <phoneticPr fontId="35" type="noConversion"/>
  </si>
  <si>
    <t>自动化2113</t>
    <phoneticPr fontId="35" type="noConversion"/>
  </si>
  <si>
    <t>王明远</t>
    <phoneticPr fontId="35" type="noConversion"/>
  </si>
  <si>
    <t>3-4</t>
    <phoneticPr fontId="35" type="noConversion"/>
  </si>
  <si>
    <t>体育与健康</t>
    <phoneticPr fontId="35" type="noConversion"/>
  </si>
  <si>
    <t>请假</t>
    <phoneticPr fontId="35" type="noConversion"/>
  </si>
  <si>
    <t>5-6</t>
    <phoneticPr fontId="35" type="noConversion"/>
  </si>
  <si>
    <t>心理健康教育</t>
    <phoneticPr fontId="35" type="noConversion"/>
  </si>
  <si>
    <t>7-8</t>
    <phoneticPr fontId="35" type="noConversion"/>
  </si>
  <si>
    <t>思想道德与法律</t>
    <phoneticPr fontId="35" type="noConversion"/>
  </si>
  <si>
    <t>9-10</t>
    <phoneticPr fontId="35" type="noConversion"/>
  </si>
  <si>
    <t>英语</t>
    <phoneticPr fontId="35" type="noConversion"/>
  </si>
  <si>
    <t>机电2113</t>
    <phoneticPr fontId="35" type="noConversion"/>
  </si>
  <si>
    <t>史兴晨</t>
    <phoneticPr fontId="35" type="noConversion"/>
  </si>
  <si>
    <t>卢京楠</t>
    <phoneticPr fontId="35" type="noConversion"/>
  </si>
  <si>
    <t>秦安邦</t>
    <phoneticPr fontId="35" type="noConversion"/>
  </si>
  <si>
    <t>濮凌桐</t>
    <phoneticPr fontId="35" type="noConversion"/>
  </si>
  <si>
    <t>1-2</t>
    <phoneticPr fontId="35" type="noConversion"/>
  </si>
  <si>
    <t>工程制图</t>
    <phoneticPr fontId="35" type="noConversion"/>
  </si>
  <si>
    <t>高等数学</t>
    <phoneticPr fontId="35" type="noConversion"/>
  </si>
  <si>
    <t>5-8</t>
    <phoneticPr fontId="35" type="noConversion"/>
  </si>
  <si>
    <t>林子健</t>
    <phoneticPr fontId="35" type="noConversion"/>
  </si>
  <si>
    <t>王鑫宇</t>
    <phoneticPr fontId="35" type="noConversion"/>
  </si>
  <si>
    <t>季晓春</t>
    <phoneticPr fontId="35" type="noConversion"/>
  </si>
  <si>
    <t>季我祥</t>
    <phoneticPr fontId="35" type="noConversion"/>
  </si>
  <si>
    <t>孙开</t>
    <phoneticPr fontId="35" type="noConversion"/>
  </si>
  <si>
    <t>顾世源</t>
    <phoneticPr fontId="35" type="noConversion"/>
  </si>
  <si>
    <t>王梓桐</t>
    <phoneticPr fontId="35" type="noConversion"/>
  </si>
  <si>
    <t>郭涵</t>
    <phoneticPr fontId="35" type="noConversion"/>
  </si>
  <si>
    <t>孙金川</t>
    <phoneticPr fontId="35" type="noConversion"/>
  </si>
  <si>
    <t>数学</t>
    <phoneticPr fontId="35" type="noConversion"/>
  </si>
  <si>
    <t>焊接2111</t>
    <phoneticPr fontId="35" type="noConversion"/>
  </si>
  <si>
    <t>庄严</t>
    <phoneticPr fontId="35" type="noConversion"/>
  </si>
  <si>
    <t>请假</t>
  </si>
  <si>
    <t>高数</t>
    <phoneticPr fontId="35" type="noConversion"/>
  </si>
  <si>
    <t>星期三</t>
    <phoneticPr fontId="35" type="noConversion"/>
  </si>
  <si>
    <t>软件2113</t>
    <phoneticPr fontId="35" type="noConversion"/>
  </si>
  <si>
    <t>黄志强</t>
    <phoneticPr fontId="35" type="noConversion"/>
  </si>
  <si>
    <t>大学生心理健康</t>
    <phoneticPr fontId="35" type="noConversion"/>
  </si>
  <si>
    <t>9-12</t>
    <phoneticPr fontId="35" type="noConversion"/>
  </si>
  <si>
    <t>JavaScript</t>
    <phoneticPr fontId="35" type="noConversion"/>
  </si>
  <si>
    <t>星期四</t>
    <phoneticPr fontId="35" type="noConversion"/>
  </si>
  <si>
    <t>机械电子2011</t>
    <phoneticPr fontId="35" type="noConversion"/>
  </si>
  <si>
    <t>管若澜</t>
    <phoneticPr fontId="35" type="noConversion"/>
  </si>
  <si>
    <t>工程力学</t>
    <phoneticPr fontId="35" type="noConversion"/>
  </si>
  <si>
    <t>电气2131</t>
    <phoneticPr fontId="35" type="noConversion"/>
  </si>
  <si>
    <t>李瑞</t>
    <phoneticPr fontId="35" type="noConversion"/>
  </si>
  <si>
    <t xml:space="preserve">英语 </t>
    <phoneticPr fontId="35" type="noConversion"/>
  </si>
  <si>
    <t>电子电工</t>
    <phoneticPr fontId="35" type="noConversion"/>
  </si>
  <si>
    <t>候奕臣</t>
    <phoneticPr fontId="35" type="noConversion"/>
  </si>
  <si>
    <t>焊接2121</t>
    <phoneticPr fontId="35" type="noConversion"/>
  </si>
  <si>
    <t>马季军</t>
    <phoneticPr fontId="35" type="noConversion"/>
  </si>
  <si>
    <t>1-4</t>
    <phoneticPr fontId="35" type="noConversion"/>
  </si>
  <si>
    <t>机电2011</t>
    <phoneticPr fontId="35" type="noConversion"/>
  </si>
  <si>
    <t>张鑫</t>
    <phoneticPr fontId="35" type="noConversion"/>
  </si>
  <si>
    <t>机械与生活</t>
    <phoneticPr fontId="35" type="noConversion"/>
  </si>
  <si>
    <t>刘磊</t>
    <phoneticPr fontId="35" type="noConversion"/>
  </si>
  <si>
    <t>电气2121</t>
    <phoneticPr fontId="35" type="noConversion"/>
  </si>
  <si>
    <t>张宸睿</t>
    <phoneticPr fontId="35" type="noConversion"/>
  </si>
  <si>
    <t>郑兴文</t>
    <phoneticPr fontId="35" type="noConversion"/>
  </si>
  <si>
    <t>寇博元</t>
    <phoneticPr fontId="35" type="noConversion"/>
  </si>
  <si>
    <t>星期五</t>
    <phoneticPr fontId="35" type="noConversion"/>
  </si>
  <si>
    <t>solidworks</t>
    <phoneticPr fontId="35" type="noConversion"/>
  </si>
  <si>
    <t>陈丁宇</t>
    <phoneticPr fontId="35" type="noConversion"/>
  </si>
  <si>
    <t>陶星宇</t>
    <phoneticPr fontId="35" type="noConversion"/>
  </si>
  <si>
    <t>郑烨</t>
    <phoneticPr fontId="35" type="noConversion"/>
  </si>
  <si>
    <t>厉苏浩</t>
    <phoneticPr fontId="35" type="noConversion"/>
  </si>
  <si>
    <t>理化2121</t>
    <phoneticPr fontId="35" type="noConversion"/>
  </si>
  <si>
    <t>郑梦露</t>
    <phoneticPr fontId="35" type="noConversion"/>
  </si>
  <si>
    <t>机械基础</t>
    <phoneticPr fontId="35" type="noConversion"/>
  </si>
  <si>
    <t>职业沟通</t>
    <phoneticPr fontId="35" type="noConversion"/>
  </si>
  <si>
    <t>李雪</t>
    <phoneticPr fontId="35" type="noConversion"/>
  </si>
  <si>
    <t>软件2013</t>
    <phoneticPr fontId="35" type="noConversion"/>
  </si>
  <si>
    <t>柏金</t>
    <phoneticPr fontId="35" type="noConversion"/>
  </si>
  <si>
    <t>形势与政策</t>
    <phoneticPr fontId="35" type="noConversion"/>
  </si>
  <si>
    <t>徐云帆</t>
    <phoneticPr fontId="35" type="noConversion"/>
  </si>
  <si>
    <t>班级</t>
    <phoneticPr fontId="33" type="noConversion"/>
  </si>
  <si>
    <t>学习</t>
    <phoneticPr fontId="33" type="noConversion"/>
  </si>
  <si>
    <t>扣分</t>
    <phoneticPr fontId="33" type="noConversion"/>
  </si>
  <si>
    <t>黄品臻（早退1旷课12）汤佳杰（早退1旷课4）</t>
    <phoneticPr fontId="35" type="noConversion"/>
  </si>
  <si>
    <t>86</t>
    <phoneticPr fontId="35" type="noConversion"/>
  </si>
  <si>
    <t>崔鹏成（迟到1）</t>
    <phoneticPr fontId="35" type="noConversion"/>
  </si>
  <si>
    <t>3</t>
    <phoneticPr fontId="35" type="noConversion"/>
  </si>
  <si>
    <t>茹百启（旷课1）</t>
    <phoneticPr fontId="35" type="noConversion"/>
  </si>
  <si>
    <r>
      <t>自动化2</t>
    </r>
    <r>
      <rPr>
        <sz val="11"/>
        <color theme="1"/>
        <rFont val="宋体"/>
        <family val="3"/>
        <charset val="134"/>
        <scheme val="minor"/>
      </rPr>
      <t>113</t>
    </r>
    <phoneticPr fontId="35" type="noConversion"/>
  </si>
  <si>
    <t>王明远（请假14）</t>
    <phoneticPr fontId="35" type="noConversion"/>
  </si>
  <si>
    <t>史兴晨（旷课4）林子健（旷课2）卢京楠（旷课2）孙金川（旷课4）秦安邦（旷课4）郭涵（旷课2）濮凌桐（旷课2）王梓桐（旷课2）王鑫宇（旷课2）季晓春（旷课2）顾世源（旷课2）季我祥（旷课2）孙开（旷课2）</t>
    <phoneticPr fontId="35" type="noConversion"/>
  </si>
  <si>
    <r>
      <t>焊接2</t>
    </r>
    <r>
      <rPr>
        <sz val="11"/>
        <color theme="1"/>
        <rFont val="宋体"/>
        <family val="3"/>
        <charset val="134"/>
        <scheme val="minor"/>
      </rPr>
      <t>111</t>
    </r>
    <phoneticPr fontId="35" type="noConversion"/>
  </si>
  <si>
    <t>庄严（请假6)</t>
    <phoneticPr fontId="35" type="noConversion"/>
  </si>
  <si>
    <t>黄志强（旷课2）陈丁宇（旷课2）陶星宇（旷课2）郑烨（旷课2）厉苏浩（旷课2）</t>
    <phoneticPr fontId="35" type="noConversion"/>
  </si>
  <si>
    <t>管若澜（旷课2）</t>
    <phoneticPr fontId="35" type="noConversion"/>
  </si>
  <si>
    <r>
      <t>电气2</t>
    </r>
    <r>
      <rPr>
        <sz val="11"/>
        <color theme="1"/>
        <rFont val="宋体"/>
        <family val="3"/>
        <charset val="134"/>
        <scheme val="minor"/>
      </rPr>
      <t>131</t>
    </r>
    <phoneticPr fontId="35" type="noConversion"/>
  </si>
  <si>
    <t>李瑞（请假6）候奕臣（迟到1）</t>
    <phoneticPr fontId="35" type="noConversion"/>
  </si>
  <si>
    <t>马季军（旷课4）</t>
    <phoneticPr fontId="35" type="noConversion"/>
  </si>
  <si>
    <t>张宸睿（迟到1）郑兴文（迟到1）寇博元（迟到1）</t>
    <phoneticPr fontId="35" type="noConversion"/>
  </si>
  <si>
    <t>刘磊（旷课8）张鑫（旷课4）</t>
    <phoneticPr fontId="35" type="noConversion"/>
  </si>
  <si>
    <r>
      <t>理化2</t>
    </r>
    <r>
      <rPr>
        <sz val="11"/>
        <color theme="1"/>
        <rFont val="宋体"/>
        <family val="3"/>
        <charset val="134"/>
        <scheme val="minor"/>
      </rPr>
      <t>121</t>
    </r>
    <phoneticPr fontId="35" type="noConversion"/>
  </si>
  <si>
    <t>郑梦露（请假6）李雪（请假6）</t>
    <phoneticPr fontId="35" type="noConversion"/>
  </si>
  <si>
    <t>柏金（旷课2）徐云帆（旷课2）</t>
    <phoneticPr fontId="35" type="noConversion"/>
  </si>
  <si>
    <t>第13周课堂反馈表</t>
    <phoneticPr fontId="33" type="noConversion"/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</si>
  <si>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</si>
  <si>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</si>
  <si>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</si>
  <si>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</si>
  <si>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</si>
  <si>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</si>
  <si>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</si>
  <si>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</si>
  <si>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</si>
  <si>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</si>
  <si>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1B326</t>
  </si>
  <si>
    <t>1B327</t>
  </si>
  <si>
    <t>8A509</t>
  </si>
  <si>
    <t>8A510</t>
  </si>
  <si>
    <t>8A511</t>
  </si>
  <si>
    <t>8A512</t>
  </si>
  <si>
    <t>8A513</t>
  </si>
  <si>
    <t>8A514</t>
  </si>
  <si>
    <t>8A515</t>
  </si>
  <si>
    <t>1B344</t>
  </si>
  <si>
    <t xml:space="preserve"> 5B520 </t>
  </si>
  <si>
    <t>5B524</t>
  </si>
  <si>
    <t>5B525</t>
  </si>
  <si>
    <t xml:space="preserve">5B526  </t>
  </si>
  <si>
    <t xml:space="preserve">5B527  </t>
  </si>
  <si>
    <t xml:space="preserve">5B528 </t>
  </si>
  <si>
    <t>5B529</t>
  </si>
  <si>
    <t>5B530</t>
  </si>
  <si>
    <t>5B531</t>
  </si>
  <si>
    <t>5B532</t>
  </si>
  <si>
    <t>5B534</t>
  </si>
  <si>
    <t>5B536</t>
  </si>
  <si>
    <t>1B348</t>
  </si>
  <si>
    <t>3B535</t>
  </si>
  <si>
    <t>5B623</t>
  </si>
  <si>
    <t>5B624</t>
  </si>
  <si>
    <t xml:space="preserve">5B625 </t>
  </si>
  <si>
    <t>5B626</t>
  </si>
  <si>
    <t>5B627</t>
  </si>
  <si>
    <t xml:space="preserve">5B628 </t>
  </si>
  <si>
    <t>5B629</t>
  </si>
  <si>
    <t>5B630</t>
  </si>
  <si>
    <t xml:space="preserve">5B631 </t>
  </si>
  <si>
    <t>5B632</t>
  </si>
  <si>
    <t>1B346</t>
  </si>
  <si>
    <t>5B601</t>
  </si>
  <si>
    <t xml:space="preserve">5B618 </t>
  </si>
  <si>
    <t>5B603</t>
  </si>
  <si>
    <t>5B604</t>
  </si>
  <si>
    <t>5B605</t>
  </si>
  <si>
    <t>5B606</t>
  </si>
  <si>
    <t>5B607</t>
  </si>
  <si>
    <t>5B608</t>
  </si>
  <si>
    <t>5B609</t>
  </si>
  <si>
    <t>5B611</t>
  </si>
  <si>
    <t>5B612</t>
  </si>
  <si>
    <t>5B613</t>
  </si>
  <si>
    <t>5B614</t>
  </si>
  <si>
    <t>5B615</t>
  </si>
  <si>
    <t>5B616</t>
  </si>
  <si>
    <t>5B617</t>
  </si>
  <si>
    <t xml:space="preserve">5B619 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</si>
  <si>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</si>
  <si>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</si>
  <si>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</si>
  <si>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</si>
  <si>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</si>
  <si>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</si>
  <si>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</si>
  <si>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</si>
  <si>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</si>
  <si>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</si>
  <si>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</si>
  <si>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</si>
  <si>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</si>
  <si>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5B323</t>
  </si>
  <si>
    <t>5B324</t>
  </si>
  <si>
    <t>5B301</t>
  </si>
  <si>
    <t xml:space="preserve">5B302 </t>
  </si>
  <si>
    <t>5B304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</si>
  <si>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</si>
  <si>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</si>
  <si>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</si>
  <si>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</si>
  <si>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</si>
  <si>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</si>
  <si>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5B312</t>
  </si>
  <si>
    <t>1B432</t>
  </si>
  <si>
    <t>1B433</t>
  </si>
  <si>
    <t>5B313</t>
  </si>
  <si>
    <t>5B314</t>
  </si>
  <si>
    <t>5B316</t>
  </si>
  <si>
    <t>5B317</t>
  </si>
  <si>
    <t xml:space="preserve">5B318    </t>
  </si>
  <si>
    <t>5B319</t>
  </si>
  <si>
    <t xml:space="preserve">5B320   </t>
  </si>
  <si>
    <t xml:space="preserve">5B321 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</si>
  <si>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</si>
  <si>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</si>
  <si>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</si>
  <si>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</si>
  <si>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</si>
  <si>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</si>
  <si>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</si>
  <si>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</si>
  <si>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</si>
  <si>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</si>
  <si>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</si>
  <si>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</si>
  <si>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</si>
  <si>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</si>
  <si>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</si>
  <si>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</si>
  <si>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</si>
  <si>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</si>
  <si>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</si>
  <si>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 xml:space="preserve">5B518 </t>
  </si>
  <si>
    <t xml:space="preserve">5B519 </t>
  </si>
  <si>
    <t>5B520</t>
  </si>
  <si>
    <t>5B521</t>
  </si>
  <si>
    <t xml:space="preserve">5B522 </t>
  </si>
  <si>
    <t xml:space="preserve">5B523 </t>
  </si>
  <si>
    <t xml:space="preserve">机电2121 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</si>
  <si>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</si>
  <si>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</si>
  <si>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</si>
  <si>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</si>
  <si>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</si>
  <si>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</si>
  <si>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</si>
  <si>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</si>
  <si>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</si>
  <si>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</si>
  <si>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</si>
  <si>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5B434</t>
  </si>
  <si>
    <t>5B436</t>
  </si>
  <si>
    <t>5B501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</si>
  <si>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</si>
  <si>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</si>
  <si>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</si>
  <si>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</si>
  <si>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</si>
  <si>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</si>
  <si>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</si>
  <si>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</si>
  <si>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</si>
  <si>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</si>
  <si>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</si>
  <si>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</si>
  <si>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</si>
  <si>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</si>
  <si>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</si>
  <si>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</si>
  <si>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</si>
  <si>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</si>
  <si>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</si>
  <si>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 xml:space="preserve">5B103  </t>
  </si>
  <si>
    <t>5B105</t>
  </si>
  <si>
    <t xml:space="preserve">5B108  </t>
  </si>
  <si>
    <t xml:space="preserve">5B110 </t>
  </si>
  <si>
    <t>5B303</t>
  </si>
  <si>
    <t>1B340</t>
  </si>
  <si>
    <t>1B342</t>
  </si>
  <si>
    <t xml:space="preserve">5B111 </t>
  </si>
  <si>
    <t>5B112</t>
  </si>
  <si>
    <t xml:space="preserve">5B113 </t>
  </si>
  <si>
    <t xml:space="preserve">5B114   </t>
  </si>
  <si>
    <t xml:space="preserve">5B115   </t>
  </si>
  <si>
    <t xml:space="preserve">5B116  </t>
  </si>
  <si>
    <t>5B325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</si>
  <si>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</si>
  <si>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</si>
  <si>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</si>
  <si>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</si>
  <si>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</si>
  <si>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5B332</t>
  </si>
  <si>
    <t>5B334</t>
  </si>
  <si>
    <t>5B336</t>
  </si>
  <si>
    <t>5B424</t>
  </si>
  <si>
    <t>5B425</t>
  </si>
  <si>
    <t>5B432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</si>
  <si>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</si>
  <si>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</si>
  <si>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</si>
  <si>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</si>
  <si>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</si>
  <si>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</si>
  <si>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</si>
  <si>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</si>
  <si>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</si>
  <si>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</si>
  <si>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</si>
  <si>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</si>
  <si>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</si>
  <si>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</si>
  <si>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</si>
  <si>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</si>
  <si>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</si>
  <si>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</si>
  <si>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</si>
  <si>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</si>
  <si>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</si>
  <si>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</si>
  <si>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</si>
  <si>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</si>
  <si>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</si>
  <si>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</si>
  <si>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</si>
  <si>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</si>
  <si>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</si>
  <si>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</si>
  <si>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</si>
  <si>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</si>
  <si>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</si>
  <si>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</si>
  <si>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3B504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</si>
  <si>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</si>
  <si>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</si>
  <si>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</si>
  <si>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</si>
  <si>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</si>
  <si>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</si>
  <si>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</si>
  <si>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</si>
  <si>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</si>
  <si>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</si>
  <si>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</si>
  <si>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</si>
  <si>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</si>
  <si>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</si>
  <si>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</si>
  <si>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</si>
  <si>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</si>
  <si>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</si>
  <si>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</si>
  <si>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</si>
  <si>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</si>
  <si>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</si>
  <si>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</si>
  <si>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</si>
  <si>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</si>
  <si>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</si>
  <si>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</si>
  <si>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</si>
  <si>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</si>
  <si>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</si>
  <si>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</si>
  <si>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</si>
  <si>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</si>
  <si>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</si>
  <si>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</si>
  <si>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</si>
  <si>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</si>
  <si>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</si>
  <si>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</si>
  <si>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</si>
  <si>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</si>
  <si>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</si>
  <si>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</si>
  <si>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</si>
  <si>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</si>
  <si>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</si>
  <si>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</si>
  <si>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</si>
  <si>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</si>
  <si>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</si>
  <si>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</si>
  <si>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</si>
  <si>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 xml:space="preserve">5B117   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</si>
  <si>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</si>
  <si>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</si>
  <si>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</si>
  <si>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</si>
  <si>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</si>
  <si>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</si>
  <si>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</si>
  <si>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</si>
  <si>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</si>
  <si>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</si>
  <si>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</si>
  <si>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</si>
  <si>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</si>
  <si>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</si>
  <si>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</si>
  <si>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</si>
  <si>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</si>
  <si>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</si>
  <si>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</si>
  <si>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</si>
  <si>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</si>
  <si>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</si>
  <si>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</si>
  <si>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</si>
  <si>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</si>
  <si>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</si>
  <si>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</si>
  <si>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</si>
  <si>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</si>
  <si>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</si>
  <si>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</si>
  <si>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</si>
  <si>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</si>
  <si>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</si>
  <si>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</si>
  <si>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</si>
  <si>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</si>
  <si>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</si>
  <si>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</si>
  <si>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</si>
  <si>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</si>
  <si>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</si>
  <si>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</si>
  <si>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</si>
  <si>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</si>
  <si>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</si>
  <si>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</si>
  <si>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</si>
  <si>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</si>
  <si>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</si>
  <si>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</si>
  <si>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</si>
  <si>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</si>
  <si>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</si>
  <si>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</si>
  <si>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</si>
  <si>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</si>
  <si>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</si>
  <si>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</si>
  <si>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</si>
  <si>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</si>
  <si>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</si>
  <si>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</si>
  <si>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</si>
  <si>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</si>
  <si>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</si>
  <si>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</si>
  <si>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</si>
  <si>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</si>
  <si>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</si>
  <si>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</si>
  <si>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</si>
  <si>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</si>
  <si>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</si>
  <si>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</si>
  <si>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</si>
  <si>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</si>
  <si>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</si>
  <si>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</si>
  <si>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</si>
  <si>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</si>
  <si>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</si>
  <si>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</si>
  <si>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</si>
  <si>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</si>
  <si>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</si>
  <si>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</si>
  <si>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</si>
  <si>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</si>
  <si>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</si>
  <si>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</si>
  <si>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</si>
  <si>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</si>
  <si>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</si>
  <si>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</si>
  <si>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</si>
  <si>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</si>
  <si>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</si>
  <si>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</si>
  <si>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</si>
  <si>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</si>
  <si>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</si>
  <si>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</si>
  <si>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 xml:space="preserve">4A204 </t>
  </si>
  <si>
    <t>4A205</t>
  </si>
  <si>
    <t>4A206</t>
  </si>
  <si>
    <t>4A208</t>
  </si>
  <si>
    <t>4A209</t>
  </si>
  <si>
    <t>4A210</t>
  </si>
  <si>
    <t>4A211</t>
  </si>
  <si>
    <t>4A212</t>
  </si>
  <si>
    <t>6A325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</si>
  <si>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</si>
  <si>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</si>
  <si>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</si>
  <si>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</si>
  <si>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</si>
  <si>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</si>
  <si>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</si>
  <si>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</si>
  <si>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</si>
  <si>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</si>
  <si>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</si>
  <si>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</si>
  <si>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</si>
  <si>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</si>
  <si>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</si>
  <si>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</si>
  <si>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</si>
  <si>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</si>
  <si>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</si>
  <si>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</si>
  <si>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</si>
  <si>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</si>
  <si>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</si>
  <si>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</si>
  <si>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</si>
  <si>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</si>
  <si>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</si>
  <si>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</si>
  <si>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</si>
  <si>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</si>
  <si>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</si>
  <si>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</si>
  <si>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</si>
  <si>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</si>
  <si>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</si>
  <si>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</si>
  <si>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</si>
  <si>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</si>
  <si>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</si>
  <si>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</si>
  <si>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</si>
  <si>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</si>
  <si>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</si>
  <si>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</si>
  <si>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</si>
  <si>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</si>
  <si>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</si>
  <si>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</si>
  <si>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</si>
  <si>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</si>
  <si>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</si>
  <si>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</si>
  <si>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</si>
  <si>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</si>
  <si>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</si>
  <si>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</si>
  <si>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</si>
  <si>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</si>
  <si>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</si>
  <si>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</si>
  <si>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</si>
  <si>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</si>
  <si>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</si>
  <si>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</si>
  <si>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</si>
  <si>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</si>
  <si>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</si>
  <si>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</si>
  <si>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</si>
  <si>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</si>
  <si>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</si>
  <si>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</si>
  <si>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</si>
  <si>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</si>
  <si>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</si>
  <si>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</si>
  <si>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</si>
  <si>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</si>
  <si>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</si>
  <si>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</si>
  <si>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</si>
  <si>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</si>
  <si>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</si>
  <si>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</si>
  <si>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</si>
  <si>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</si>
  <si>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</si>
  <si>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</si>
  <si>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</si>
  <si>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</si>
  <si>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</si>
  <si>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</si>
  <si>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</si>
  <si>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</si>
  <si>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</si>
  <si>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</si>
  <si>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</si>
  <si>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</si>
  <si>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</si>
  <si>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</si>
  <si>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</si>
  <si>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</si>
  <si>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</si>
  <si>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</si>
  <si>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</si>
  <si>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</si>
  <si>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</si>
  <si>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</si>
  <si>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</si>
  <si>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</si>
  <si>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</si>
  <si>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</si>
  <si>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</si>
  <si>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</si>
  <si>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</si>
  <si>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</si>
  <si>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</si>
  <si>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</si>
  <si>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</si>
  <si>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</si>
  <si>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</si>
  <si>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</si>
  <si>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</si>
  <si>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</si>
  <si>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</si>
  <si>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</si>
  <si>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</si>
  <si>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</si>
  <si>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</si>
  <si>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</si>
  <si>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</si>
  <si>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</si>
  <si>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</si>
  <si>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</si>
  <si>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</si>
  <si>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</si>
  <si>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</si>
  <si>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</si>
  <si>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</si>
  <si>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</si>
  <si>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</si>
  <si>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</si>
  <si>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</si>
  <si>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</si>
  <si>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</si>
  <si>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</si>
  <si>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</si>
  <si>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</si>
  <si>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</si>
  <si>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</si>
  <si>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</si>
  <si>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8A206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</si>
  <si>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</si>
  <si>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</si>
  <si>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</si>
  <si>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</si>
  <si>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</si>
  <si>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</si>
  <si>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</si>
  <si>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</si>
  <si>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</si>
  <si>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</si>
  <si>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</si>
  <si>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</si>
  <si>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</si>
  <si>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</si>
  <si>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</si>
  <si>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</si>
  <si>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</si>
  <si>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</si>
  <si>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</si>
  <si>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</si>
  <si>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</si>
  <si>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</si>
  <si>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</si>
  <si>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</si>
  <si>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</si>
  <si>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</si>
  <si>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</si>
  <si>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</si>
  <si>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</si>
  <si>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</si>
  <si>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</si>
  <si>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</si>
  <si>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</si>
  <si>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</si>
  <si>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</si>
  <si>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</si>
  <si>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</si>
  <si>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</si>
  <si>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</si>
  <si>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</si>
  <si>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</si>
  <si>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</si>
  <si>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</si>
  <si>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</si>
  <si>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</si>
  <si>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</si>
  <si>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</si>
  <si>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</si>
  <si>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</si>
  <si>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</si>
  <si>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</si>
  <si>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</si>
  <si>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</si>
  <si>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</si>
  <si>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</si>
  <si>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</si>
  <si>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</si>
  <si>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</si>
  <si>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</si>
  <si>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</si>
  <si>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</si>
  <si>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</si>
  <si>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</si>
  <si>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</si>
  <si>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</si>
  <si>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</si>
  <si>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</si>
  <si>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</si>
  <si>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</si>
  <si>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</si>
  <si>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</si>
  <si>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</si>
  <si>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</si>
  <si>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</si>
  <si>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5B107</t>
  </si>
  <si>
    <t>5B109</t>
  </si>
  <si>
    <t>5B126</t>
  </si>
  <si>
    <t>5B127</t>
  </si>
  <si>
    <t>5B128</t>
  </si>
  <si>
    <t>第13周宿舍卫生详细表</t>
    <phoneticPr fontId="33" type="noConversion"/>
  </si>
  <si>
    <t>1</t>
  </si>
  <si>
    <t>马鹏涛</t>
  </si>
  <si>
    <t>5#B</t>
  </si>
  <si>
    <t>抽烟</t>
  </si>
  <si>
    <t xml:space="preserve">第13周宿舍纪律详细表        </t>
    <phoneticPr fontId="33" type="noConversion"/>
  </si>
  <si>
    <t>青年大学习第十二季特辑</t>
    <phoneticPr fontId="35" type="noConversion"/>
  </si>
  <si>
    <t>焊接1931劳模班</t>
  </si>
  <si>
    <t>汽修1931卓越班</t>
  </si>
  <si>
    <t>焊接(3+2)2021</t>
  </si>
  <si>
    <t>焊接2031劳模班</t>
  </si>
  <si>
    <t>汽修2021卓越班</t>
  </si>
  <si>
    <t>智能制造学院第13周早晚自习反馈表</t>
    <phoneticPr fontId="33" type="noConversion"/>
  </si>
  <si>
    <t>第13周文明礼仪详细表</t>
    <phoneticPr fontId="33" type="noConversion"/>
  </si>
  <si>
    <t>第13周班级宣传详细表</t>
    <phoneticPr fontId="35" type="noConversion"/>
  </si>
  <si>
    <t>第13周微信推文转发宣传详细表</t>
    <phoneticPr fontId="35" type="noConversion"/>
  </si>
  <si>
    <t>第13周材料上交详细表</t>
    <phoneticPr fontId="33" type="noConversion"/>
  </si>
  <si>
    <t>第13周参与活动详细表</t>
    <phoneticPr fontId="33" type="noConversion"/>
  </si>
  <si>
    <t>本周的流动红旗班级:机械电子2111、机电2131、大数据2111、大数据2121</t>
    <phoneticPr fontId="33" type="noConversion"/>
  </si>
  <si>
    <t>因早晚自习成绩低于80分，取消本周流动红旗评比</t>
    <phoneticPr fontId="33" type="noConversion"/>
  </si>
  <si>
    <t>本周的流动红旗班级:汽卓2021、云计算2013、汽修2013、汽修2011、机电2031</t>
    <phoneticPr fontId="33" type="noConversion"/>
  </si>
  <si>
    <t>本周的流动红旗班级：焊接1911、焊接1921</t>
    <phoneticPr fontId="33" type="noConversion"/>
  </si>
  <si>
    <t>因早晚自习成绩低于80分，取消本周流动红旗评比</t>
    <phoneticPr fontId="33" type="noConversion"/>
  </si>
  <si>
    <t>星期二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</si>
</sst>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0_);[Red]\(0\)"/>
    <numFmt numFmtId="179" formatCode="0.00_);[Red]\(0.00\)"/>
    <numFmt numFmtId="180" formatCode="yyyy/m/d;@"/>
  </numFmts>
  <fonts count="43">
    <font>
      <sz val="12"/>
      <name val="宋体"/>
      <charset val="134"/>
    </font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瀹嬩綋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等线"/>
      <family val="3"/>
      <charset val="134"/>
    </font>
    <font>
      <sz val="12"/>
      <name val="宋体"/>
      <family val="3"/>
      <charset val="134"/>
      <scheme val="minor"/>
    </font>
    <font>
      <sz val="11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theme="1"/>
      <name val="方正粗黑宋简体"/>
      <charset val="134"/>
    </font>
    <font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u/>
      <sz val="16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36"/>
      <name val="等线"/>
      <family val="3"/>
      <charset val="134"/>
    </font>
    <font>
      <sz val="11"/>
      <color rgb="FFFF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Segoe UI Symbol"/>
      <family val="2"/>
    </font>
    <font>
      <sz val="9"/>
      <color theme="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9" fillId="6" borderId="0">
      <alignment vertical="top"/>
      <protection locked="0"/>
    </xf>
    <xf numFmtId="0" fontId="29" fillId="6" borderId="0">
      <protection locked="0"/>
    </xf>
    <xf numFmtId="0" fontId="1" fillId="0" borderId="0"/>
  </cellStyleXfs>
  <cellXfs count="2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0" fillId="0" borderId="0" xfId="0" applyAlignment="1"/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0" xfId="0" applyFont="1" applyFill="1" applyBorder="1" applyAlignment="1"/>
    <xf numFmtId="0" fontId="0" fillId="0" borderId="0" xfId="0" applyBorder="1">
      <alignment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6" fontId="28" fillId="2" borderId="3" xfId="0" applyNumberFormat="1" applyFont="1" applyFill="1" applyBorder="1" applyAlignment="1" applyProtection="1">
      <alignment horizontal="center" vertical="center"/>
      <protection locked="0"/>
    </xf>
    <xf numFmtId="176" fontId="28" fillId="2" borderId="5" xfId="0" applyNumberFormat="1" applyFont="1" applyFill="1" applyBorder="1" applyAlignment="1" applyProtection="1">
      <alignment horizontal="center" vertical="center"/>
      <protection locked="0"/>
    </xf>
    <xf numFmtId="176" fontId="28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27" fillId="0" borderId="2" xfId="0" applyFont="1" applyBorder="1" applyAlignment="1">
      <alignment vertical="center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176" fontId="28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76" fontId="4" fillId="9" borderId="3" xfId="0" applyNumberFormat="1" applyFont="1" applyFill="1" applyBorder="1" applyAlignment="1" applyProtection="1">
      <alignment horizontal="center" vertical="center"/>
      <protection locked="0"/>
    </xf>
    <xf numFmtId="176" fontId="4" fillId="9" borderId="5" xfId="0" applyNumberFormat="1" applyFont="1" applyFill="1" applyBorder="1" applyAlignment="1" applyProtection="1">
      <alignment horizontal="center" vertical="center"/>
      <protection locked="0"/>
    </xf>
    <xf numFmtId="176" fontId="4" fillId="9" borderId="6" xfId="0" applyNumberFormat="1" applyFont="1" applyFill="1" applyBorder="1" applyAlignment="1" applyProtection="1">
      <alignment horizontal="center" vertical="center"/>
      <protection locked="0"/>
    </xf>
    <xf numFmtId="176" fontId="4" fillId="9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4" fillId="10" borderId="2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27" fillId="0" borderId="0" xfId="0" applyNumberFormat="1" applyFont="1" applyAlignment="1">
      <alignment horizontal="left" vertical="center"/>
    </xf>
    <xf numFmtId="179" fontId="0" fillId="0" borderId="0" xfId="0" applyNumberFormat="1">
      <alignment vertical="center"/>
    </xf>
    <xf numFmtId="0" fontId="3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10" fontId="0" fillId="8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0" fontId="0" fillId="7" borderId="2" xfId="0" applyNumberForma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32" fillId="4" borderId="2" xfId="0" applyFont="1" applyFill="1" applyBorder="1">
      <alignment vertical="center"/>
    </xf>
    <xf numFmtId="0" fontId="4" fillId="12" borderId="2" xfId="0" applyFont="1" applyFill="1" applyBorder="1" applyAlignment="1">
      <alignment horizontal="center" vertical="center"/>
    </xf>
    <xf numFmtId="0" fontId="32" fillId="11" borderId="2" xfId="0" applyFont="1" applyFill="1" applyBorder="1">
      <alignment vertical="center"/>
    </xf>
    <xf numFmtId="178" fontId="4" fillId="12" borderId="2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178" fontId="4" fillId="12" borderId="4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/>
    </xf>
    <xf numFmtId="0" fontId="32" fillId="5" borderId="2" xfId="0" applyFont="1" applyFill="1" applyBorder="1">
      <alignment vertical="center"/>
    </xf>
    <xf numFmtId="178" fontId="15" fillId="1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177" fontId="40" fillId="0" borderId="2" xfId="0" applyNumberFormat="1" applyFont="1" applyBorder="1" applyAlignment="1">
      <alignment horizontal="center" vertical="center" wrapText="1"/>
    </xf>
    <xf numFmtId="180" fontId="4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77" fontId="32" fillId="11" borderId="2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/>
    </xf>
    <xf numFmtId="0" fontId="1" fillId="0" borderId="0" xfId="4"/>
    <xf numFmtId="0" fontId="1" fillId="0" borderId="2" xfId="4" applyBorder="1" applyAlignment="1">
      <alignment horizontal="center" vertical="center"/>
    </xf>
    <xf numFmtId="0" fontId="41" fillId="0" borderId="2" xfId="4" applyFont="1" applyBorder="1" applyAlignment="1">
      <alignment horizontal="center"/>
    </xf>
    <xf numFmtId="0" fontId="32" fillId="0" borderId="2" xfId="4" applyFont="1" applyBorder="1" applyAlignment="1">
      <alignment horizontal="center" vertical="center"/>
    </xf>
    <xf numFmtId="0" fontId="34" fillId="0" borderId="0" xfId="4" applyFont="1" applyAlignment="1">
      <alignment vertical="center"/>
    </xf>
    <xf numFmtId="179" fontId="25" fillId="0" borderId="1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49" fontId="23" fillId="0" borderId="2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38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2" fillId="8" borderId="2" xfId="0" applyNumberFormat="1" applyFont="1" applyFill="1" applyBorder="1" applyAlignment="1">
      <alignment horizontal="center" vertical="center"/>
    </xf>
    <xf numFmtId="179" fontId="0" fillId="7" borderId="2" xfId="0" applyNumberFormat="1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0" fontId="32" fillId="13" borderId="2" xfId="0" applyFont="1" applyFill="1" applyBorder="1" applyAlignment="1">
      <alignment horizontal="center" vertical="center"/>
    </xf>
    <xf numFmtId="176" fontId="4" fillId="13" borderId="3" xfId="0" applyNumberFormat="1" applyFont="1" applyFill="1" applyBorder="1" applyAlignment="1" applyProtection="1">
      <alignment horizontal="center" vertical="center"/>
      <protection locked="0"/>
    </xf>
    <xf numFmtId="177" fontId="32" fillId="13" borderId="2" xfId="0" applyNumberFormat="1" applyFont="1" applyFill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177" fontId="15" fillId="4" borderId="2" xfId="0" applyNumberFormat="1" applyFont="1" applyFill="1" applyBorder="1" applyAlignment="1">
      <alignment horizontal="center" vertical="center"/>
    </xf>
    <xf numFmtId="177" fontId="15" fillId="11" borderId="2" xfId="0" applyNumberFormat="1" applyFont="1" applyFill="1" applyBorder="1" applyAlignment="1">
      <alignment horizontal="center" vertical="center"/>
    </xf>
    <xf numFmtId="177" fontId="4" fillId="14" borderId="2" xfId="0" applyNumberFormat="1" applyFont="1" applyFill="1" applyBorder="1" applyAlignment="1">
      <alignment horizontal="center" vertical="center"/>
    </xf>
    <xf numFmtId="0" fontId="32" fillId="14" borderId="2" xfId="0" applyFont="1" applyFill="1" applyBorder="1">
      <alignment vertical="center"/>
    </xf>
    <xf numFmtId="0" fontId="32" fillId="14" borderId="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2" fillId="0" borderId="2" xfId="0" applyFont="1" applyBorder="1">
      <alignment vertical="center"/>
    </xf>
    <xf numFmtId="0" fontId="42" fillId="0" borderId="2" xfId="0" applyFont="1" applyBorder="1" applyAlignment="1">
      <alignment horizontal="center" vertical="center"/>
    </xf>
    <xf numFmtId="14" fontId="42" fillId="0" borderId="2" xfId="0" applyNumberFormat="1" applyFont="1" applyBorder="1" applyAlignment="1">
      <alignment horizontal="center" vertical="center"/>
    </xf>
    <xf numFmtId="177" fontId="42" fillId="0" borderId="2" xfId="0" applyNumberFormat="1" applyFont="1" applyBorder="1">
      <alignment vertical="center"/>
    </xf>
    <xf numFmtId="14" fontId="42" fillId="0" borderId="2" xfId="0" applyNumberFormat="1" applyFont="1" applyBorder="1">
      <alignment vertical="center"/>
    </xf>
    <xf numFmtId="0" fontId="21" fillId="15" borderId="2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/>
    </xf>
    <xf numFmtId="10" fontId="0" fillId="15" borderId="2" xfId="0" applyNumberFormat="1" applyFill="1" applyBorder="1" applyAlignment="1">
      <alignment horizontal="center"/>
    </xf>
    <xf numFmtId="0" fontId="17" fillId="15" borderId="2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/>
    </xf>
    <xf numFmtId="0" fontId="36" fillId="15" borderId="2" xfId="0" applyFont="1" applyFill="1" applyBorder="1" applyAlignment="1">
      <alignment horizontal="center"/>
    </xf>
    <xf numFmtId="49" fontId="21" fillId="15" borderId="2" xfId="0" applyNumberFormat="1" applyFont="1" applyFill="1" applyBorder="1" applyAlignment="1">
      <alignment horizontal="center" vertical="center"/>
    </xf>
    <xf numFmtId="49" fontId="22" fillId="15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10" fontId="17" fillId="8" borderId="2" xfId="1" applyNumberFormat="1" applyFon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 wrapText="1"/>
    </xf>
    <xf numFmtId="49" fontId="23" fillId="7" borderId="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 wrapText="1"/>
    </xf>
    <xf numFmtId="178" fontId="32" fillId="14" borderId="4" xfId="0" applyNumberFormat="1" applyFont="1" applyFill="1" applyBorder="1" applyAlignment="1">
      <alignment horizontal="center" vertical="center"/>
    </xf>
    <xf numFmtId="178" fontId="32" fillId="14" borderId="9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9" fontId="32" fillId="14" borderId="2" xfId="0" applyNumberFormat="1" applyFont="1" applyFill="1" applyBorder="1" applyAlignment="1">
      <alignment horizontal="center" vertical="center"/>
    </xf>
    <xf numFmtId="177" fontId="32" fillId="14" borderId="2" xfId="0" applyNumberFormat="1" applyFont="1" applyFill="1" applyBorder="1" applyAlignment="1">
      <alignment horizontal="center" vertical="center"/>
    </xf>
    <xf numFmtId="177" fontId="32" fillId="11" borderId="4" xfId="0" applyNumberFormat="1" applyFont="1" applyFill="1" applyBorder="1" applyAlignment="1">
      <alignment horizontal="center" vertical="center"/>
    </xf>
    <xf numFmtId="177" fontId="32" fillId="11" borderId="9" xfId="0" applyNumberFormat="1" applyFont="1" applyFill="1" applyBorder="1" applyAlignment="1">
      <alignment horizontal="center" vertical="center"/>
    </xf>
    <xf numFmtId="177" fontId="32" fillId="11" borderId="10" xfId="0" applyNumberFormat="1" applyFont="1" applyFill="1" applyBorder="1" applyAlignment="1">
      <alignment horizontal="center" vertical="center"/>
    </xf>
    <xf numFmtId="177" fontId="32" fillId="11" borderId="2" xfId="0" applyNumberFormat="1" applyFont="1" applyFill="1" applyBorder="1" applyAlignment="1">
      <alignment horizontal="center" vertical="center"/>
    </xf>
    <xf numFmtId="9" fontId="32" fillId="11" borderId="4" xfId="0" applyNumberFormat="1" applyFont="1" applyFill="1" applyBorder="1" applyAlignment="1">
      <alignment horizontal="center" vertical="center"/>
    </xf>
    <xf numFmtId="9" fontId="32" fillId="11" borderId="9" xfId="0" applyNumberFormat="1" applyFont="1" applyFill="1" applyBorder="1" applyAlignment="1">
      <alignment horizontal="center" vertical="center"/>
    </xf>
    <xf numFmtId="9" fontId="32" fillId="11" borderId="10" xfId="0" applyNumberFormat="1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9" fontId="32" fillId="11" borderId="2" xfId="0" applyNumberFormat="1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/>
    </xf>
    <xf numFmtId="9" fontId="4" fillId="4" borderId="9" xfId="0" applyNumberFormat="1" applyFont="1" applyFill="1" applyBorder="1" applyAlignment="1">
      <alignment horizontal="center" vertical="center"/>
    </xf>
    <xf numFmtId="9" fontId="4" fillId="5" borderId="2" xfId="0" applyNumberFormat="1" applyFont="1" applyFill="1" applyBorder="1" applyAlignment="1">
      <alignment horizontal="center" vertical="center"/>
    </xf>
    <xf numFmtId="0" fontId="32" fillId="11" borderId="4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8" fontId="32" fillId="11" borderId="4" xfId="0" applyNumberFormat="1" applyFont="1" applyFill="1" applyBorder="1" applyAlignment="1">
      <alignment horizontal="center" vertical="center"/>
    </xf>
    <xf numFmtId="178" fontId="32" fillId="11" borderId="9" xfId="0" applyNumberFormat="1" applyFont="1" applyFill="1" applyBorder="1" applyAlignment="1">
      <alignment horizontal="center" vertical="center"/>
    </xf>
    <xf numFmtId="178" fontId="32" fillId="11" borderId="10" xfId="0" applyNumberFormat="1" applyFont="1" applyFill="1" applyBorder="1" applyAlignment="1">
      <alignment horizontal="center" vertical="center"/>
    </xf>
    <xf numFmtId="178" fontId="32" fillId="11" borderId="2" xfId="0" applyNumberFormat="1" applyFont="1" applyFill="1" applyBorder="1" applyAlignment="1">
      <alignment horizontal="center" vertical="center"/>
    </xf>
    <xf numFmtId="178" fontId="4" fillId="4" borderId="4" xfId="0" applyNumberFormat="1" applyFont="1" applyFill="1" applyBorder="1" applyAlignment="1">
      <alignment horizontal="center" vertical="center"/>
    </xf>
    <xf numFmtId="178" fontId="3" fillId="4" borderId="4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 wrapText="1"/>
    </xf>
    <xf numFmtId="0" fontId="32" fillId="11" borderId="4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9" fontId="4" fillId="4" borderId="10" xfId="0" applyNumberFormat="1" applyFont="1" applyFill="1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78" fontId="4" fillId="4" borderId="9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78" fontId="32" fillId="4" borderId="4" xfId="0" applyNumberFormat="1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1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</cellXfs>
  <cellStyles count="5">
    <cellStyle name="20% - 强调文字颜色 3 5 2 2 4 2" xfId="2" xr:uid="{00000000-0005-0000-0000-000012000000}"/>
    <cellStyle name="20% - 强调文字颜色 3 5 2 2 4 2 2" xfId="3" xr:uid="{00000000-0005-0000-0000-000032000000}"/>
    <cellStyle name="百分比" xfId="1" builtinId="5"/>
    <cellStyle name="常规" xfId="0" builtinId="0"/>
    <cellStyle name="常规 2" xfId="4" xr:uid="{2B28963D-2E29-48BF-9D3C-C757747C22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tabSelected="1" zoomScale="70" zoomScaleNormal="70" workbookViewId="0">
      <selection activeCell="T21" sqref="T21"/>
    </sheetView>
  </sheetViews>
  <sheetFormatPr defaultColWidth="9" defaultRowHeight="15.6"/>
  <cols>
    <col min="1" max="1" width="4.8984375" style="1" customWidth="1"/>
    <col min="2" max="2" width="21.8984375" style="1" customWidth="1"/>
    <col min="3" max="3" width="10.296875" style="91" customWidth="1"/>
    <col min="4" max="4" width="11" style="1" customWidth="1"/>
    <col min="5" max="5" width="12.5" style="1" customWidth="1"/>
    <col min="6" max="6" width="11.19921875" style="91" customWidth="1"/>
    <col min="7" max="7" width="12.5" style="1" customWidth="1"/>
    <col min="8" max="9" width="10.8984375" style="1" customWidth="1"/>
    <col min="10" max="10" width="9.796875" style="1" customWidth="1"/>
    <col min="11" max="12" width="10.8984375" style="1" customWidth="1"/>
    <col min="13" max="13" width="13.69921875" style="77" customWidth="1"/>
    <col min="14" max="14" width="13.3984375" customWidth="1"/>
    <col min="15" max="15" width="47.796875" bestFit="1" customWidth="1"/>
  </cols>
  <sheetData>
    <row r="1" spans="1:15" s="27" customFormat="1" ht="40.049999999999997" customHeight="1">
      <c r="A1" s="173" t="s">
        <v>169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5"/>
      <c r="M1" s="175"/>
      <c r="N1" s="174"/>
      <c r="O1" s="176"/>
    </row>
    <row r="2" spans="1:15" ht="78" customHeight="1">
      <c r="A2" s="29" t="s">
        <v>0</v>
      </c>
      <c r="B2" s="30" t="s">
        <v>1</v>
      </c>
      <c r="C2" s="179" t="s">
        <v>2</v>
      </c>
      <c r="D2" s="180"/>
      <c r="E2" s="29" t="s">
        <v>3</v>
      </c>
      <c r="F2" s="72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72" t="s">
        <v>11</v>
      </c>
      <c r="N2" s="29" t="s">
        <v>12</v>
      </c>
      <c r="O2" s="29" t="s">
        <v>13</v>
      </c>
    </row>
    <row r="3" spans="1:15" ht="37.049999999999997" customHeight="1">
      <c r="A3" s="51"/>
      <c r="B3" s="2"/>
      <c r="C3" s="72" t="s">
        <v>14</v>
      </c>
      <c r="D3" s="29" t="s">
        <v>15</v>
      </c>
      <c r="E3" s="2"/>
      <c r="F3" s="73"/>
      <c r="G3" s="51"/>
      <c r="H3" s="51"/>
      <c r="I3" s="51"/>
      <c r="J3" s="51"/>
      <c r="K3" s="39"/>
      <c r="L3" s="39"/>
      <c r="M3" s="73"/>
      <c r="N3" s="51"/>
      <c r="O3" s="39"/>
    </row>
    <row r="4" spans="1:15" ht="17.399999999999999">
      <c r="A4" s="51">
        <v>1</v>
      </c>
      <c r="B4" s="61" t="s">
        <v>90</v>
      </c>
      <c r="C4" s="73">
        <v>100</v>
      </c>
      <c r="D4" s="2">
        <v>10</v>
      </c>
      <c r="E4" s="31">
        <v>100</v>
      </c>
      <c r="F4" s="87">
        <v>100</v>
      </c>
      <c r="G4" s="32">
        <v>100</v>
      </c>
      <c r="H4" s="33">
        <v>100</v>
      </c>
      <c r="I4" s="33">
        <v>90.5</v>
      </c>
      <c r="J4" s="31">
        <v>100</v>
      </c>
      <c r="K4" s="31">
        <v>100</v>
      </c>
      <c r="L4" s="32">
        <v>100</v>
      </c>
      <c r="M4" s="73">
        <f>C4*0.1+D4*0.1+E4*0.1+F4*0.2+G4*0.2+H4*0.1+I4*0.05+J4*0.1+K4*0.05+L4*0.1</f>
        <v>100.52500000000001</v>
      </c>
      <c r="N4" s="40">
        <f>RANK(M4,M$4:M$31)</f>
        <v>3</v>
      </c>
      <c r="O4" s="2"/>
    </row>
    <row r="5" spans="1:15" ht="17.399999999999999">
      <c r="A5" s="51">
        <v>2</v>
      </c>
      <c r="B5" s="61" t="s">
        <v>91</v>
      </c>
      <c r="C5" s="73">
        <v>99.5</v>
      </c>
      <c r="D5" s="2">
        <v>10</v>
      </c>
      <c r="E5" s="31">
        <v>100</v>
      </c>
      <c r="F5" s="87">
        <v>100</v>
      </c>
      <c r="G5" s="32">
        <v>100</v>
      </c>
      <c r="H5" s="33">
        <v>100</v>
      </c>
      <c r="I5" s="33">
        <v>90.5</v>
      </c>
      <c r="J5" s="31">
        <v>100</v>
      </c>
      <c r="K5" s="31">
        <v>100</v>
      </c>
      <c r="L5" s="32">
        <v>100</v>
      </c>
      <c r="M5" s="73">
        <f t="shared" ref="M5:M31" si="0">C5*0.1+D5*0.1+E5*0.1+F5*0.2+G5*0.2+H5*0.1+I5*0.05+J5*0.1+K5*0.05+L5*0.1</f>
        <v>100.47500000000001</v>
      </c>
      <c r="N5" s="40">
        <f t="shared" ref="N5:N31" si="1">RANK(M5,M$4:M$31)</f>
        <v>4</v>
      </c>
      <c r="O5" s="2"/>
    </row>
    <row r="6" spans="1:15" ht="17.399999999999999">
      <c r="A6" s="51">
        <v>3</v>
      </c>
      <c r="B6" s="61" t="s">
        <v>92</v>
      </c>
      <c r="C6" s="73">
        <v>100</v>
      </c>
      <c r="D6" s="2">
        <v>20</v>
      </c>
      <c r="E6" s="31">
        <v>100</v>
      </c>
      <c r="F6" s="87">
        <v>86.153846153846203</v>
      </c>
      <c r="G6" s="32">
        <v>100</v>
      </c>
      <c r="H6" s="33">
        <v>100</v>
      </c>
      <c r="I6" s="33">
        <v>86.5</v>
      </c>
      <c r="J6" s="31">
        <v>100</v>
      </c>
      <c r="K6" s="31">
        <v>100</v>
      </c>
      <c r="L6" s="32">
        <v>100</v>
      </c>
      <c r="M6" s="73">
        <f t="shared" si="0"/>
        <v>98.555769230769243</v>
      </c>
      <c r="N6" s="40">
        <f t="shared" si="1"/>
        <v>13</v>
      </c>
      <c r="O6" s="2"/>
    </row>
    <row r="7" spans="1:15" ht="17.399999999999999">
      <c r="A7" s="51">
        <v>4</v>
      </c>
      <c r="B7" s="61" t="s">
        <v>93</v>
      </c>
      <c r="C7" s="73">
        <v>100</v>
      </c>
      <c r="D7" s="2">
        <v>20</v>
      </c>
      <c r="E7" s="31">
        <v>100</v>
      </c>
      <c r="F7" s="87">
        <v>90</v>
      </c>
      <c r="G7" s="32">
        <v>100</v>
      </c>
      <c r="H7" s="33">
        <v>100</v>
      </c>
      <c r="I7" s="33">
        <v>85</v>
      </c>
      <c r="J7" s="31">
        <v>100</v>
      </c>
      <c r="K7" s="31">
        <v>100</v>
      </c>
      <c r="L7" s="32">
        <v>100</v>
      </c>
      <c r="M7" s="73">
        <f t="shared" si="0"/>
        <v>99.25</v>
      </c>
      <c r="N7" s="40">
        <f t="shared" si="1"/>
        <v>8</v>
      </c>
      <c r="O7" s="2"/>
    </row>
    <row r="8" spans="1:15" ht="17.399999999999999">
      <c r="A8" s="51">
        <v>5</v>
      </c>
      <c r="B8" s="61" t="s">
        <v>94</v>
      </c>
      <c r="C8" s="73">
        <v>100</v>
      </c>
      <c r="D8" s="2">
        <v>20</v>
      </c>
      <c r="E8" s="31">
        <v>88</v>
      </c>
      <c r="F8" s="87">
        <v>100</v>
      </c>
      <c r="G8" s="32">
        <v>100</v>
      </c>
      <c r="H8" s="33">
        <v>100</v>
      </c>
      <c r="I8" s="33">
        <v>88.5</v>
      </c>
      <c r="J8" s="31">
        <v>100</v>
      </c>
      <c r="K8" s="31">
        <v>100</v>
      </c>
      <c r="L8" s="32">
        <v>100</v>
      </c>
      <c r="M8" s="73">
        <f t="shared" si="0"/>
        <v>100.22499999999999</v>
      </c>
      <c r="N8" s="40">
        <f t="shared" si="1"/>
        <v>6</v>
      </c>
      <c r="O8" s="2"/>
    </row>
    <row r="9" spans="1:15" ht="17.399999999999999">
      <c r="A9" s="51">
        <v>6</v>
      </c>
      <c r="B9" s="61" t="s">
        <v>95</v>
      </c>
      <c r="C9" s="73">
        <v>100</v>
      </c>
      <c r="D9" s="2">
        <v>20</v>
      </c>
      <c r="E9" s="31">
        <v>96.8</v>
      </c>
      <c r="F9" s="87">
        <v>83.636363636363598</v>
      </c>
      <c r="G9" s="32">
        <v>100</v>
      </c>
      <c r="H9" s="33">
        <v>100</v>
      </c>
      <c r="I9" s="33">
        <v>85</v>
      </c>
      <c r="J9" s="31">
        <v>100</v>
      </c>
      <c r="K9" s="31">
        <v>100</v>
      </c>
      <c r="L9" s="32">
        <v>100</v>
      </c>
      <c r="M9" s="73">
        <f t="shared" si="0"/>
        <v>97.657272727272726</v>
      </c>
      <c r="N9" s="40">
        <f t="shared" si="1"/>
        <v>17</v>
      </c>
      <c r="O9" s="2"/>
    </row>
    <row r="10" spans="1:15" ht="17.399999999999999">
      <c r="A10" s="51">
        <v>7</v>
      </c>
      <c r="B10" s="61" t="s">
        <v>96</v>
      </c>
      <c r="C10" s="73">
        <v>62.5</v>
      </c>
      <c r="D10" s="2">
        <v>15</v>
      </c>
      <c r="E10" s="31">
        <v>99.8</v>
      </c>
      <c r="F10" s="87">
        <v>63.076923076923102</v>
      </c>
      <c r="G10" s="32">
        <v>100</v>
      </c>
      <c r="H10" s="33">
        <v>100</v>
      </c>
      <c r="I10" s="33">
        <v>90</v>
      </c>
      <c r="J10" s="31">
        <v>100</v>
      </c>
      <c r="K10" s="31">
        <v>100</v>
      </c>
      <c r="L10" s="32">
        <v>100</v>
      </c>
      <c r="M10" s="73">
        <f t="shared" si="0"/>
        <v>89.845384615384617</v>
      </c>
      <c r="N10" s="40">
        <f t="shared" si="1"/>
        <v>27</v>
      </c>
      <c r="O10" s="78" t="s">
        <v>984</v>
      </c>
    </row>
    <row r="11" spans="1:15" ht="17.399999999999999">
      <c r="A11" s="51">
        <v>8</v>
      </c>
      <c r="B11" s="61" t="s">
        <v>97</v>
      </c>
      <c r="C11" s="73">
        <v>100</v>
      </c>
      <c r="D11" s="2">
        <v>15</v>
      </c>
      <c r="E11" s="31">
        <v>100</v>
      </c>
      <c r="F11" s="87">
        <v>76</v>
      </c>
      <c r="G11" s="32">
        <v>100</v>
      </c>
      <c r="H11" s="33">
        <v>100</v>
      </c>
      <c r="I11" s="33">
        <v>85</v>
      </c>
      <c r="J11" s="31">
        <v>100</v>
      </c>
      <c r="K11" s="31">
        <v>100</v>
      </c>
      <c r="L11" s="32">
        <v>100</v>
      </c>
      <c r="M11" s="73">
        <f t="shared" si="0"/>
        <v>95.95</v>
      </c>
      <c r="N11" s="40">
        <f t="shared" si="1"/>
        <v>22</v>
      </c>
      <c r="O11" s="78"/>
    </row>
    <row r="12" spans="1:15" ht="17.399999999999999">
      <c r="A12" s="51">
        <v>9</v>
      </c>
      <c r="B12" s="61" t="s">
        <v>98</v>
      </c>
      <c r="C12" s="73">
        <v>100</v>
      </c>
      <c r="D12" s="2">
        <v>15</v>
      </c>
      <c r="E12" s="31">
        <v>80</v>
      </c>
      <c r="F12" s="87">
        <v>100</v>
      </c>
      <c r="G12" s="32">
        <v>100</v>
      </c>
      <c r="H12" s="33">
        <v>100</v>
      </c>
      <c r="I12" s="33">
        <v>88.5</v>
      </c>
      <c r="J12" s="31">
        <v>100</v>
      </c>
      <c r="K12" s="31">
        <v>100</v>
      </c>
      <c r="L12" s="32">
        <v>100</v>
      </c>
      <c r="M12" s="73">
        <f t="shared" si="0"/>
        <v>98.924999999999997</v>
      </c>
      <c r="N12" s="40">
        <f t="shared" si="1"/>
        <v>10</v>
      </c>
      <c r="O12" s="78"/>
    </row>
    <row r="13" spans="1:15" ht="17.399999999999999">
      <c r="A13" s="51">
        <v>10</v>
      </c>
      <c r="B13" s="61" t="s">
        <v>99</v>
      </c>
      <c r="C13" s="73">
        <v>95</v>
      </c>
      <c r="D13" s="2">
        <v>20</v>
      </c>
      <c r="E13" s="31">
        <v>100</v>
      </c>
      <c r="F13" s="87">
        <v>95</v>
      </c>
      <c r="G13" s="32">
        <v>99.98</v>
      </c>
      <c r="H13" s="33">
        <v>100</v>
      </c>
      <c r="I13" s="33">
        <v>91</v>
      </c>
      <c r="J13" s="31">
        <v>100</v>
      </c>
      <c r="K13" s="31">
        <v>100</v>
      </c>
      <c r="L13" s="32">
        <v>90</v>
      </c>
      <c r="M13" s="73">
        <f t="shared" si="0"/>
        <v>99.046000000000006</v>
      </c>
      <c r="N13" s="40">
        <f t="shared" si="1"/>
        <v>9</v>
      </c>
      <c r="O13" s="2"/>
    </row>
    <row r="14" spans="1:15" ht="17.399999999999999">
      <c r="A14" s="51">
        <v>11</v>
      </c>
      <c r="B14" s="61" t="s">
        <v>100</v>
      </c>
      <c r="C14" s="73">
        <v>75</v>
      </c>
      <c r="D14" s="2">
        <v>20</v>
      </c>
      <c r="E14" s="31">
        <v>0</v>
      </c>
      <c r="F14" s="87">
        <v>78.571428571428598</v>
      </c>
      <c r="G14" s="32">
        <v>100</v>
      </c>
      <c r="H14" s="33">
        <v>100</v>
      </c>
      <c r="I14" s="33">
        <v>89.5</v>
      </c>
      <c r="J14" s="31">
        <v>100</v>
      </c>
      <c r="K14" s="31">
        <v>100</v>
      </c>
      <c r="L14" s="32">
        <v>100</v>
      </c>
      <c r="M14" s="73">
        <f t="shared" si="0"/>
        <v>84.689285714285717</v>
      </c>
      <c r="N14" s="40">
        <f t="shared" si="1"/>
        <v>28</v>
      </c>
      <c r="O14" s="78" t="s">
        <v>984</v>
      </c>
    </row>
    <row r="15" spans="1:15" ht="17.399999999999999">
      <c r="A15" s="51">
        <v>12</v>
      </c>
      <c r="B15" s="61" t="s">
        <v>101</v>
      </c>
      <c r="C15" s="73">
        <v>13</v>
      </c>
      <c r="D15" s="2">
        <v>20</v>
      </c>
      <c r="E15" s="31">
        <v>100</v>
      </c>
      <c r="F15" s="87">
        <v>86.153846153846203</v>
      </c>
      <c r="G15" s="32">
        <v>100</v>
      </c>
      <c r="H15" s="33">
        <v>100</v>
      </c>
      <c r="I15" s="33">
        <v>90.5</v>
      </c>
      <c r="J15" s="31">
        <v>100</v>
      </c>
      <c r="K15" s="31">
        <v>100</v>
      </c>
      <c r="L15" s="32">
        <v>100</v>
      </c>
      <c r="M15" s="73">
        <f t="shared" si="0"/>
        <v>90.055769230769243</v>
      </c>
      <c r="N15" s="40">
        <f t="shared" si="1"/>
        <v>26</v>
      </c>
      <c r="O15" s="78" t="s">
        <v>984</v>
      </c>
    </row>
    <row r="16" spans="1:15" ht="17.399999999999999">
      <c r="A16" s="51">
        <v>13</v>
      </c>
      <c r="B16" s="61" t="s">
        <v>102</v>
      </c>
      <c r="C16" s="73">
        <v>100</v>
      </c>
      <c r="D16" s="2">
        <v>20</v>
      </c>
      <c r="E16" s="31">
        <v>100</v>
      </c>
      <c r="F16" s="87">
        <v>100</v>
      </c>
      <c r="G16" s="32">
        <v>100</v>
      </c>
      <c r="H16" s="33">
        <v>100</v>
      </c>
      <c r="I16" s="33">
        <v>91.5</v>
      </c>
      <c r="J16" s="31">
        <v>100</v>
      </c>
      <c r="K16" s="31">
        <v>100</v>
      </c>
      <c r="L16" s="32">
        <v>100</v>
      </c>
      <c r="M16" s="73">
        <f t="shared" si="0"/>
        <v>101.575</v>
      </c>
      <c r="N16" s="40">
        <f t="shared" si="1"/>
        <v>2</v>
      </c>
      <c r="O16" s="2"/>
    </row>
    <row r="17" spans="1:15" ht="17.399999999999999">
      <c r="A17" s="51">
        <v>14</v>
      </c>
      <c r="B17" s="61" t="s">
        <v>103</v>
      </c>
      <c r="C17" s="73">
        <v>100</v>
      </c>
      <c r="D17" s="2">
        <v>25</v>
      </c>
      <c r="E17" s="31">
        <v>100</v>
      </c>
      <c r="F17" s="87">
        <v>100</v>
      </c>
      <c r="G17" s="32">
        <v>100</v>
      </c>
      <c r="H17" s="33">
        <v>100</v>
      </c>
      <c r="I17" s="33">
        <v>89.5</v>
      </c>
      <c r="J17" s="31">
        <v>100</v>
      </c>
      <c r="K17" s="31">
        <v>100</v>
      </c>
      <c r="L17" s="32">
        <v>100</v>
      </c>
      <c r="M17" s="73">
        <f t="shared" si="0"/>
        <v>101.97499999999999</v>
      </c>
      <c r="N17" s="40">
        <f t="shared" si="1"/>
        <v>1</v>
      </c>
      <c r="O17" s="2"/>
    </row>
    <row r="18" spans="1:15" ht="17.399999999999999">
      <c r="A18" s="51">
        <v>15</v>
      </c>
      <c r="B18" s="61" t="s">
        <v>104</v>
      </c>
      <c r="C18" s="73">
        <v>70</v>
      </c>
      <c r="D18" s="2">
        <v>15</v>
      </c>
      <c r="E18" s="31">
        <v>100</v>
      </c>
      <c r="F18" s="87">
        <v>92.5</v>
      </c>
      <c r="G18" s="32">
        <v>100</v>
      </c>
      <c r="H18" s="33">
        <v>100</v>
      </c>
      <c r="I18" s="33">
        <v>90.5</v>
      </c>
      <c r="J18" s="31">
        <v>100</v>
      </c>
      <c r="K18" s="31">
        <v>100</v>
      </c>
      <c r="L18" s="32">
        <v>100</v>
      </c>
      <c r="M18" s="73">
        <f t="shared" si="0"/>
        <v>96.525000000000006</v>
      </c>
      <c r="N18" s="40">
        <f t="shared" si="1"/>
        <v>21</v>
      </c>
      <c r="O18" s="78" t="s">
        <v>984</v>
      </c>
    </row>
    <row r="19" spans="1:15" ht="17.399999999999999">
      <c r="A19" s="51">
        <v>16</v>
      </c>
      <c r="B19" s="61" t="s">
        <v>105</v>
      </c>
      <c r="C19" s="73">
        <v>74</v>
      </c>
      <c r="D19" s="2">
        <v>15</v>
      </c>
      <c r="E19" s="31">
        <v>99.6</v>
      </c>
      <c r="F19" s="87">
        <v>93.3333333333333</v>
      </c>
      <c r="G19" s="32">
        <v>100</v>
      </c>
      <c r="H19" s="33">
        <v>100</v>
      </c>
      <c r="I19" s="33">
        <v>90.5</v>
      </c>
      <c r="J19" s="31">
        <v>100</v>
      </c>
      <c r="K19" s="31">
        <v>100</v>
      </c>
      <c r="L19" s="32">
        <v>100</v>
      </c>
      <c r="M19" s="73">
        <f t="shared" si="0"/>
        <v>97.051666666666662</v>
      </c>
      <c r="N19" s="40">
        <f t="shared" si="1"/>
        <v>20</v>
      </c>
      <c r="O19" s="78" t="s">
        <v>987</v>
      </c>
    </row>
    <row r="20" spans="1:15" ht="17.399999999999999">
      <c r="A20" s="51">
        <v>17</v>
      </c>
      <c r="B20" s="61" t="s">
        <v>106</v>
      </c>
      <c r="C20" s="73">
        <v>74.5</v>
      </c>
      <c r="D20" s="2">
        <v>15</v>
      </c>
      <c r="E20" s="31">
        <v>100</v>
      </c>
      <c r="F20" s="87">
        <v>65</v>
      </c>
      <c r="G20" s="32">
        <v>100</v>
      </c>
      <c r="H20" s="33">
        <v>100</v>
      </c>
      <c r="I20" s="33">
        <v>92.5</v>
      </c>
      <c r="J20" s="31">
        <v>100</v>
      </c>
      <c r="K20" s="31">
        <v>100</v>
      </c>
      <c r="L20" s="32">
        <v>100</v>
      </c>
      <c r="M20" s="73">
        <f t="shared" si="0"/>
        <v>91.575000000000003</v>
      </c>
      <c r="N20" s="40">
        <f t="shared" si="1"/>
        <v>25</v>
      </c>
      <c r="O20" s="78" t="s">
        <v>987</v>
      </c>
    </row>
    <row r="21" spans="1:15" ht="17.399999999999999">
      <c r="A21" s="51">
        <v>18</v>
      </c>
      <c r="B21" s="61" t="s">
        <v>107</v>
      </c>
      <c r="C21" s="73">
        <v>90</v>
      </c>
      <c r="D21" s="2">
        <v>15</v>
      </c>
      <c r="E21" s="31">
        <v>100</v>
      </c>
      <c r="F21" s="87">
        <v>70</v>
      </c>
      <c r="G21" s="32">
        <v>100</v>
      </c>
      <c r="H21" s="33">
        <v>100</v>
      </c>
      <c r="I21" s="33">
        <v>92.5</v>
      </c>
      <c r="J21" s="31">
        <v>100</v>
      </c>
      <c r="K21" s="31">
        <v>100</v>
      </c>
      <c r="L21" s="32">
        <v>100</v>
      </c>
      <c r="M21" s="73">
        <f t="shared" si="0"/>
        <v>94.125</v>
      </c>
      <c r="N21" s="40">
        <f t="shared" si="1"/>
        <v>24</v>
      </c>
      <c r="O21" s="78"/>
    </row>
    <row r="22" spans="1:15" ht="17.399999999999999">
      <c r="A22" s="51">
        <v>19</v>
      </c>
      <c r="B22" s="61" t="s">
        <v>108</v>
      </c>
      <c r="C22" s="73">
        <v>94</v>
      </c>
      <c r="D22" s="2">
        <v>20</v>
      </c>
      <c r="E22" s="31">
        <v>100</v>
      </c>
      <c r="F22" s="87">
        <v>96</v>
      </c>
      <c r="G22" s="32">
        <v>100</v>
      </c>
      <c r="H22" s="33">
        <v>100</v>
      </c>
      <c r="I22" s="33">
        <v>92</v>
      </c>
      <c r="J22" s="31">
        <v>100</v>
      </c>
      <c r="K22" s="31">
        <v>100</v>
      </c>
      <c r="L22" s="32">
        <v>100</v>
      </c>
      <c r="M22" s="73">
        <f t="shared" si="0"/>
        <v>100.19999999999999</v>
      </c>
      <c r="N22" s="40">
        <f t="shared" si="1"/>
        <v>7</v>
      </c>
      <c r="O22" s="2"/>
    </row>
    <row r="23" spans="1:15" ht="19.05" customHeight="1">
      <c r="A23" s="51">
        <v>20</v>
      </c>
      <c r="B23" s="61" t="s">
        <v>109</v>
      </c>
      <c r="C23" s="73">
        <v>97</v>
      </c>
      <c r="D23" s="2">
        <v>15</v>
      </c>
      <c r="E23" s="31">
        <v>50</v>
      </c>
      <c r="F23" s="87">
        <v>95.384615384615401</v>
      </c>
      <c r="G23" s="32">
        <v>100</v>
      </c>
      <c r="H23" s="33">
        <v>100</v>
      </c>
      <c r="I23" s="33">
        <v>91.5</v>
      </c>
      <c r="J23" s="31">
        <v>100</v>
      </c>
      <c r="K23" s="31">
        <v>100</v>
      </c>
      <c r="L23" s="32">
        <v>100</v>
      </c>
      <c r="M23" s="73">
        <f t="shared" si="0"/>
        <v>94.851923076923086</v>
      </c>
      <c r="N23" s="40">
        <f t="shared" si="1"/>
        <v>23</v>
      </c>
      <c r="O23" s="2"/>
    </row>
    <row r="24" spans="1:15" ht="19.05" customHeight="1">
      <c r="A24" s="51">
        <v>21</v>
      </c>
      <c r="B24" s="61" t="s">
        <v>110</v>
      </c>
      <c r="C24" s="73">
        <v>92</v>
      </c>
      <c r="D24" s="2">
        <v>20</v>
      </c>
      <c r="E24" s="31">
        <v>97</v>
      </c>
      <c r="F24" s="87">
        <v>91.428571428571402</v>
      </c>
      <c r="G24" s="32">
        <v>100</v>
      </c>
      <c r="H24" s="33">
        <v>100</v>
      </c>
      <c r="I24" s="33">
        <v>89.5</v>
      </c>
      <c r="J24" s="31">
        <v>100</v>
      </c>
      <c r="K24" s="31">
        <v>100</v>
      </c>
      <c r="L24" s="32">
        <v>100</v>
      </c>
      <c r="M24" s="73">
        <f t="shared" si="0"/>
        <v>98.660714285714278</v>
      </c>
      <c r="N24" s="40">
        <f t="shared" si="1"/>
        <v>12</v>
      </c>
      <c r="O24" s="2"/>
    </row>
    <row r="25" spans="1:15" ht="17.399999999999999">
      <c r="A25" s="51">
        <v>22</v>
      </c>
      <c r="B25" s="61" t="s">
        <v>111</v>
      </c>
      <c r="C25" s="73">
        <v>100</v>
      </c>
      <c r="D25" s="2">
        <v>20</v>
      </c>
      <c r="E25" s="31">
        <v>100</v>
      </c>
      <c r="F25" s="87">
        <v>94.545454545454504</v>
      </c>
      <c r="G25" s="32">
        <v>100</v>
      </c>
      <c r="H25" s="33">
        <v>100</v>
      </c>
      <c r="I25" s="33">
        <v>90.5</v>
      </c>
      <c r="J25" s="31">
        <v>100</v>
      </c>
      <c r="K25" s="31">
        <v>100</v>
      </c>
      <c r="L25" s="32">
        <v>100</v>
      </c>
      <c r="M25" s="73">
        <f t="shared" si="0"/>
        <v>100.43409090909091</v>
      </c>
      <c r="N25" s="40">
        <f t="shared" si="1"/>
        <v>5</v>
      </c>
      <c r="O25" s="78"/>
    </row>
    <row r="26" spans="1:15" ht="17.399999999999999">
      <c r="A26" s="51">
        <v>23</v>
      </c>
      <c r="B26" s="61" t="s">
        <v>112</v>
      </c>
      <c r="C26" s="73">
        <v>89.5</v>
      </c>
      <c r="D26" s="2">
        <v>20</v>
      </c>
      <c r="E26" s="31">
        <v>95</v>
      </c>
      <c r="F26" s="87">
        <v>90</v>
      </c>
      <c r="G26" s="32">
        <v>100</v>
      </c>
      <c r="H26" s="33">
        <v>100</v>
      </c>
      <c r="I26" s="33">
        <v>86.5</v>
      </c>
      <c r="J26" s="31">
        <v>100</v>
      </c>
      <c r="K26" s="31">
        <v>100</v>
      </c>
      <c r="L26" s="32">
        <v>100</v>
      </c>
      <c r="M26" s="73">
        <f t="shared" si="0"/>
        <v>97.775000000000006</v>
      </c>
      <c r="N26" s="40">
        <f t="shared" si="1"/>
        <v>16</v>
      </c>
      <c r="O26" s="2"/>
    </row>
    <row r="27" spans="1:15" ht="17.399999999999999">
      <c r="A27" s="51">
        <v>24</v>
      </c>
      <c r="B27" s="61" t="s">
        <v>113</v>
      </c>
      <c r="C27" s="73">
        <v>82</v>
      </c>
      <c r="D27" s="2">
        <v>20</v>
      </c>
      <c r="E27" s="31">
        <v>100</v>
      </c>
      <c r="F27" s="87">
        <v>95</v>
      </c>
      <c r="G27" s="32">
        <v>100</v>
      </c>
      <c r="H27" s="33">
        <v>100</v>
      </c>
      <c r="I27" s="33">
        <v>91</v>
      </c>
      <c r="J27" s="31">
        <v>100</v>
      </c>
      <c r="K27" s="31">
        <v>100</v>
      </c>
      <c r="L27" s="32">
        <v>100</v>
      </c>
      <c r="M27" s="73">
        <f t="shared" si="0"/>
        <v>98.75</v>
      </c>
      <c r="N27" s="40">
        <f t="shared" si="1"/>
        <v>11</v>
      </c>
      <c r="O27" s="2"/>
    </row>
    <row r="28" spans="1:15" ht="17.399999999999999">
      <c r="A28" s="51">
        <v>25</v>
      </c>
      <c r="B28" s="62" t="s">
        <v>114</v>
      </c>
      <c r="C28" s="73">
        <v>97</v>
      </c>
      <c r="D28" s="2">
        <v>10</v>
      </c>
      <c r="E28" s="31">
        <v>100</v>
      </c>
      <c r="F28" s="87">
        <v>86.6666666666667</v>
      </c>
      <c r="G28" s="34">
        <v>100</v>
      </c>
      <c r="H28" s="33">
        <v>100</v>
      </c>
      <c r="I28" s="33">
        <v>92</v>
      </c>
      <c r="J28" s="31">
        <v>100</v>
      </c>
      <c r="K28" s="31">
        <v>100</v>
      </c>
      <c r="L28" s="34">
        <v>100</v>
      </c>
      <c r="M28" s="73">
        <f t="shared" si="0"/>
        <v>97.63333333333334</v>
      </c>
      <c r="N28" s="40">
        <f t="shared" si="1"/>
        <v>18</v>
      </c>
      <c r="O28" s="41"/>
    </row>
    <row r="29" spans="1:15" ht="17.399999999999999">
      <c r="A29" s="51">
        <v>26</v>
      </c>
      <c r="B29" s="61" t="s">
        <v>115</v>
      </c>
      <c r="C29" s="73">
        <v>88</v>
      </c>
      <c r="D29" s="2">
        <v>10</v>
      </c>
      <c r="E29" s="31">
        <v>100</v>
      </c>
      <c r="F29" s="87">
        <v>90</v>
      </c>
      <c r="G29" s="32">
        <v>100</v>
      </c>
      <c r="H29" s="33">
        <v>100</v>
      </c>
      <c r="I29" s="33">
        <v>92</v>
      </c>
      <c r="J29" s="31">
        <v>100</v>
      </c>
      <c r="K29" s="31">
        <v>100</v>
      </c>
      <c r="L29" s="32">
        <v>100</v>
      </c>
      <c r="M29" s="73">
        <f t="shared" si="0"/>
        <v>97.399999999999991</v>
      </c>
      <c r="N29" s="40">
        <f t="shared" si="1"/>
        <v>19</v>
      </c>
      <c r="O29" s="42"/>
    </row>
    <row r="30" spans="1:15" ht="17.399999999999999">
      <c r="A30" s="26">
        <v>27</v>
      </c>
      <c r="B30" s="62" t="s">
        <v>116</v>
      </c>
      <c r="C30" s="88">
        <v>99.5</v>
      </c>
      <c r="D30" s="41">
        <v>10</v>
      </c>
      <c r="E30" s="31">
        <v>100</v>
      </c>
      <c r="F30" s="87">
        <v>90</v>
      </c>
      <c r="G30" s="34">
        <v>100</v>
      </c>
      <c r="H30" s="33">
        <v>100</v>
      </c>
      <c r="I30" s="33">
        <v>89.5</v>
      </c>
      <c r="J30" s="31">
        <v>100</v>
      </c>
      <c r="K30" s="31">
        <v>100</v>
      </c>
      <c r="L30" s="34">
        <v>100</v>
      </c>
      <c r="M30" s="73">
        <f t="shared" si="0"/>
        <v>98.424999999999997</v>
      </c>
      <c r="N30" s="40">
        <f t="shared" si="1"/>
        <v>14</v>
      </c>
      <c r="O30" s="9"/>
    </row>
    <row r="31" spans="1:15" s="28" customFormat="1" ht="17.399999999999999">
      <c r="A31" s="51">
        <v>28</v>
      </c>
      <c r="B31" s="61" t="s">
        <v>117</v>
      </c>
      <c r="C31" s="73">
        <v>100</v>
      </c>
      <c r="D31" s="2">
        <v>10</v>
      </c>
      <c r="E31" s="31">
        <v>99.6</v>
      </c>
      <c r="F31" s="87">
        <v>88</v>
      </c>
      <c r="G31" s="32">
        <v>100</v>
      </c>
      <c r="H31" s="33">
        <v>100</v>
      </c>
      <c r="I31" s="33">
        <v>89.5</v>
      </c>
      <c r="J31" s="31">
        <v>100</v>
      </c>
      <c r="K31" s="31">
        <v>100</v>
      </c>
      <c r="L31" s="32">
        <v>100</v>
      </c>
      <c r="M31" s="73">
        <f t="shared" si="0"/>
        <v>98.034999999999997</v>
      </c>
      <c r="N31" s="40">
        <f t="shared" si="1"/>
        <v>15</v>
      </c>
      <c r="O31" s="43"/>
    </row>
    <row r="32" spans="1:15">
      <c r="A32" s="178" t="s">
        <v>983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s="28" customFormat="1" ht="17.399999999999999" customHeight="1">
      <c r="A33" s="48"/>
      <c r="B33" s="48"/>
      <c r="C33" s="74"/>
      <c r="D33" s="49"/>
      <c r="E33" s="53"/>
      <c r="F33" s="74"/>
      <c r="G33" s="54"/>
      <c r="H33" s="55"/>
      <c r="I33" s="55"/>
      <c r="J33" s="53"/>
      <c r="K33" s="53"/>
      <c r="L33" s="54"/>
      <c r="M33" s="74"/>
      <c r="N33" s="55"/>
    </row>
    <row r="34" spans="1:15" ht="17.399999999999999" customHeight="1">
      <c r="A34" s="48"/>
      <c r="B34" s="48"/>
      <c r="C34" s="74"/>
      <c r="D34" s="49"/>
      <c r="E34" s="53"/>
      <c r="F34" s="74"/>
      <c r="G34" s="54"/>
      <c r="H34" s="55"/>
      <c r="I34" s="55"/>
      <c r="J34" s="53"/>
      <c r="K34" s="53"/>
      <c r="L34" s="54"/>
      <c r="M34" s="74"/>
      <c r="N34" s="55"/>
      <c r="O34" s="28"/>
    </row>
    <row r="35" spans="1:15" ht="93.6">
      <c r="A35" s="29" t="s">
        <v>0</v>
      </c>
      <c r="B35" s="30" t="s">
        <v>1</v>
      </c>
      <c r="C35" s="177" t="s">
        <v>2</v>
      </c>
      <c r="D35" s="177"/>
      <c r="E35" s="29" t="s">
        <v>3</v>
      </c>
      <c r="F35" s="72" t="s">
        <v>4</v>
      </c>
      <c r="G35" s="29" t="s">
        <v>5</v>
      </c>
      <c r="H35" s="29" t="s">
        <v>6</v>
      </c>
      <c r="I35" s="29" t="s">
        <v>7</v>
      </c>
      <c r="J35" s="29" t="s">
        <v>8</v>
      </c>
      <c r="K35" s="29" t="s">
        <v>9</v>
      </c>
      <c r="L35" s="29" t="s">
        <v>10</v>
      </c>
      <c r="M35" s="72" t="s">
        <v>11</v>
      </c>
      <c r="N35" s="29" t="s">
        <v>12</v>
      </c>
      <c r="O35" s="29" t="s">
        <v>13</v>
      </c>
    </row>
    <row r="36" spans="1:15" ht="31.2">
      <c r="A36" s="56"/>
      <c r="B36" s="57"/>
      <c r="C36" s="124" t="s">
        <v>14</v>
      </c>
      <c r="D36" s="52" t="s">
        <v>15</v>
      </c>
      <c r="E36" s="57"/>
      <c r="F36" s="75"/>
      <c r="G36" s="56"/>
      <c r="H36" s="56"/>
      <c r="I36" s="56"/>
      <c r="J36" s="56"/>
      <c r="K36" s="58"/>
      <c r="L36" s="58"/>
      <c r="M36" s="75"/>
      <c r="N36" s="56"/>
      <c r="O36" s="58"/>
    </row>
    <row r="37" spans="1:15" ht="17.399999999999999">
      <c r="A37" s="3">
        <v>1</v>
      </c>
      <c r="B37" s="59" t="s">
        <v>16</v>
      </c>
      <c r="C37" s="87" t="s">
        <v>48</v>
      </c>
      <c r="D37" s="2" t="s">
        <v>48</v>
      </c>
      <c r="E37" s="31">
        <v>100</v>
      </c>
      <c r="F37" s="87">
        <v>60</v>
      </c>
      <c r="G37" s="32">
        <v>100</v>
      </c>
      <c r="H37" s="33">
        <v>100</v>
      </c>
      <c r="I37" s="33">
        <v>100</v>
      </c>
      <c r="J37" s="33">
        <v>100</v>
      </c>
      <c r="K37" s="33">
        <v>100</v>
      </c>
      <c r="L37" s="32">
        <v>100</v>
      </c>
      <c r="M37" s="73">
        <f>E37*0.2+F37*0.2+G37*0.2+H37*0.1+I37*0.05+J37*0.1+K37*0.05+L37*0.1</f>
        <v>92</v>
      </c>
      <c r="N37" s="40">
        <f t="shared" ref="N37:N46" si="2">RANK(M37,M$37:M$67)</f>
        <v>20</v>
      </c>
      <c r="O37" s="2"/>
    </row>
    <row r="38" spans="1:15" ht="17.399999999999999">
      <c r="A38" s="3">
        <v>2</v>
      </c>
      <c r="B38" s="59" t="s">
        <v>17</v>
      </c>
      <c r="C38" s="87" t="s">
        <v>48</v>
      </c>
      <c r="D38" s="2" t="s">
        <v>48</v>
      </c>
      <c r="E38" s="31">
        <v>100</v>
      </c>
      <c r="F38" s="73">
        <v>58.461538461538503</v>
      </c>
      <c r="G38" s="32">
        <v>100</v>
      </c>
      <c r="H38" s="33">
        <v>100</v>
      </c>
      <c r="I38" s="33">
        <v>100</v>
      </c>
      <c r="J38" s="33">
        <v>100</v>
      </c>
      <c r="K38" s="33">
        <v>100</v>
      </c>
      <c r="L38" s="32">
        <v>100</v>
      </c>
      <c r="M38" s="73">
        <f t="shared" ref="M38:M67" si="3">E38*0.2+F38*0.2+G38*0.2+H38*0.1+I38*0.05+J38*0.1+K38*0.05+L38*0.1</f>
        <v>91.692307692307708</v>
      </c>
      <c r="N38" s="40">
        <f t="shared" si="2"/>
        <v>22</v>
      </c>
      <c r="O38" s="2"/>
    </row>
    <row r="39" spans="1:15" ht="17.399999999999999">
      <c r="A39" s="3">
        <v>3</v>
      </c>
      <c r="B39" s="59" t="s">
        <v>18</v>
      </c>
      <c r="C39" s="87" t="s">
        <v>48</v>
      </c>
      <c r="D39" s="2" t="s">
        <v>48</v>
      </c>
      <c r="E39" s="31">
        <v>100</v>
      </c>
      <c r="F39" s="73">
        <v>81.538461538461505</v>
      </c>
      <c r="G39" s="32">
        <v>100</v>
      </c>
      <c r="H39" s="33">
        <v>100</v>
      </c>
      <c r="I39" s="33">
        <v>100</v>
      </c>
      <c r="J39" s="33">
        <v>100</v>
      </c>
      <c r="K39" s="33">
        <v>100</v>
      </c>
      <c r="L39" s="32">
        <v>100</v>
      </c>
      <c r="M39" s="73">
        <f t="shared" si="3"/>
        <v>96.307692307692307</v>
      </c>
      <c r="N39" s="40">
        <f t="shared" si="2"/>
        <v>7</v>
      </c>
      <c r="O39" s="2"/>
    </row>
    <row r="40" spans="1:15" ht="17.399999999999999">
      <c r="A40" s="3">
        <v>4</v>
      </c>
      <c r="B40" s="59" t="s">
        <v>19</v>
      </c>
      <c r="C40" s="87" t="s">
        <v>48</v>
      </c>
      <c r="D40" s="2" t="s">
        <v>48</v>
      </c>
      <c r="E40" s="31">
        <v>100</v>
      </c>
      <c r="F40" s="73">
        <v>65</v>
      </c>
      <c r="G40" s="32">
        <v>100</v>
      </c>
      <c r="H40" s="33">
        <v>100</v>
      </c>
      <c r="I40" s="33">
        <v>100</v>
      </c>
      <c r="J40" s="33">
        <v>100</v>
      </c>
      <c r="K40" s="33">
        <v>100</v>
      </c>
      <c r="L40" s="32">
        <v>100</v>
      </c>
      <c r="M40" s="73">
        <f t="shared" si="3"/>
        <v>93</v>
      </c>
      <c r="N40" s="40">
        <f t="shared" si="2"/>
        <v>18</v>
      </c>
      <c r="O40" s="2"/>
    </row>
    <row r="41" spans="1:15" ht="17.399999999999999">
      <c r="A41" s="3">
        <v>5</v>
      </c>
      <c r="B41" s="59" t="s">
        <v>20</v>
      </c>
      <c r="C41" s="87" t="s">
        <v>48</v>
      </c>
      <c r="D41" s="2" t="s">
        <v>48</v>
      </c>
      <c r="E41" s="31">
        <v>100</v>
      </c>
      <c r="F41" s="73">
        <v>81.538461538461505</v>
      </c>
      <c r="G41" s="32">
        <v>100</v>
      </c>
      <c r="H41" s="33">
        <v>100</v>
      </c>
      <c r="I41" s="33">
        <v>100</v>
      </c>
      <c r="J41" s="33">
        <v>100</v>
      </c>
      <c r="K41" s="33">
        <v>100</v>
      </c>
      <c r="L41" s="32">
        <v>100</v>
      </c>
      <c r="M41" s="73">
        <f t="shared" si="3"/>
        <v>96.307692307692307</v>
      </c>
      <c r="N41" s="40">
        <f t="shared" si="2"/>
        <v>7</v>
      </c>
      <c r="O41" s="2"/>
    </row>
    <row r="42" spans="1:15" ht="17.399999999999999">
      <c r="A42" s="3">
        <v>6</v>
      </c>
      <c r="B42" s="59" t="s">
        <v>21</v>
      </c>
      <c r="C42" s="87" t="s">
        <v>48</v>
      </c>
      <c r="D42" s="2" t="s">
        <v>48</v>
      </c>
      <c r="E42" s="31">
        <v>100</v>
      </c>
      <c r="F42" s="73">
        <v>72.727272727272705</v>
      </c>
      <c r="G42" s="32">
        <v>100</v>
      </c>
      <c r="H42" s="33">
        <v>100</v>
      </c>
      <c r="I42" s="33">
        <v>100</v>
      </c>
      <c r="J42" s="33">
        <v>100</v>
      </c>
      <c r="K42" s="33">
        <v>100</v>
      </c>
      <c r="L42" s="32">
        <v>100</v>
      </c>
      <c r="M42" s="73">
        <f t="shared" si="3"/>
        <v>94.545454545454533</v>
      </c>
      <c r="N42" s="40">
        <f t="shared" si="2"/>
        <v>14</v>
      </c>
      <c r="O42" s="2"/>
    </row>
    <row r="43" spans="1:15" ht="17.399999999999999">
      <c r="A43" s="3">
        <v>7</v>
      </c>
      <c r="B43" s="59" t="s">
        <v>22</v>
      </c>
      <c r="C43" s="87" t="s">
        <v>48</v>
      </c>
      <c r="D43" s="2" t="s">
        <v>48</v>
      </c>
      <c r="E43" s="31">
        <v>100</v>
      </c>
      <c r="F43" s="73">
        <v>62.5</v>
      </c>
      <c r="G43" s="32">
        <v>100</v>
      </c>
      <c r="H43" s="33">
        <v>100</v>
      </c>
      <c r="I43" s="33">
        <v>100</v>
      </c>
      <c r="J43" s="33">
        <v>100</v>
      </c>
      <c r="K43" s="33">
        <v>100</v>
      </c>
      <c r="L43" s="32">
        <v>90</v>
      </c>
      <c r="M43" s="73">
        <f t="shared" si="3"/>
        <v>91.5</v>
      </c>
      <c r="N43" s="40">
        <f t="shared" si="2"/>
        <v>24</v>
      </c>
      <c r="O43" s="2"/>
    </row>
    <row r="44" spans="1:15" ht="17.399999999999999">
      <c r="A44" s="3">
        <v>8</v>
      </c>
      <c r="B44" s="59" t="s">
        <v>23</v>
      </c>
      <c r="C44" s="87" t="s">
        <v>48</v>
      </c>
      <c r="D44" s="2" t="s">
        <v>48</v>
      </c>
      <c r="E44" s="31">
        <v>100</v>
      </c>
      <c r="F44" s="73">
        <v>73.3333333333333</v>
      </c>
      <c r="G44" s="32">
        <v>100</v>
      </c>
      <c r="H44" s="33">
        <v>100</v>
      </c>
      <c r="I44" s="33">
        <v>100</v>
      </c>
      <c r="J44" s="33">
        <v>100</v>
      </c>
      <c r="K44" s="33">
        <v>100</v>
      </c>
      <c r="L44" s="32">
        <v>100</v>
      </c>
      <c r="M44" s="73">
        <f t="shared" si="3"/>
        <v>94.666666666666657</v>
      </c>
      <c r="N44" s="40">
        <f t="shared" si="2"/>
        <v>13</v>
      </c>
      <c r="O44" s="2"/>
    </row>
    <row r="45" spans="1:15" ht="17.399999999999999">
      <c r="A45" s="3">
        <v>9</v>
      </c>
      <c r="B45" s="59" t="s">
        <v>24</v>
      </c>
      <c r="C45" s="87" t="s">
        <v>48</v>
      </c>
      <c r="D45" s="2" t="s">
        <v>48</v>
      </c>
      <c r="E45" s="31">
        <v>100</v>
      </c>
      <c r="F45" s="73">
        <v>58</v>
      </c>
      <c r="G45" s="32">
        <v>100</v>
      </c>
      <c r="H45" s="33">
        <v>100</v>
      </c>
      <c r="I45" s="33">
        <v>100</v>
      </c>
      <c r="J45" s="33">
        <v>100</v>
      </c>
      <c r="K45" s="33">
        <v>100</v>
      </c>
      <c r="L45" s="32">
        <v>100</v>
      </c>
      <c r="M45" s="73">
        <f t="shared" si="3"/>
        <v>91.6</v>
      </c>
      <c r="N45" s="40">
        <f t="shared" si="2"/>
        <v>23</v>
      </c>
      <c r="O45" s="2"/>
    </row>
    <row r="46" spans="1:15" ht="17.399999999999999">
      <c r="A46" s="3">
        <v>10</v>
      </c>
      <c r="B46" s="59" t="s">
        <v>25</v>
      </c>
      <c r="C46" s="87" t="s">
        <v>48</v>
      </c>
      <c r="D46" s="2" t="s">
        <v>48</v>
      </c>
      <c r="E46" s="31">
        <v>100</v>
      </c>
      <c r="F46" s="73">
        <v>80</v>
      </c>
      <c r="G46" s="32">
        <v>100</v>
      </c>
      <c r="H46" s="33">
        <v>100</v>
      </c>
      <c r="I46" s="33">
        <v>100</v>
      </c>
      <c r="J46" s="33">
        <v>100</v>
      </c>
      <c r="K46" s="33">
        <v>100</v>
      </c>
      <c r="L46" s="32">
        <v>100</v>
      </c>
      <c r="M46" s="73">
        <f t="shared" si="3"/>
        <v>96</v>
      </c>
      <c r="N46" s="40">
        <f t="shared" si="2"/>
        <v>9</v>
      </c>
      <c r="O46" s="2"/>
    </row>
    <row r="47" spans="1:15" ht="17.399999999999999">
      <c r="A47" s="3">
        <v>11</v>
      </c>
      <c r="B47" s="59" t="s">
        <v>26</v>
      </c>
      <c r="C47" s="87" t="s">
        <v>48</v>
      </c>
      <c r="D47" s="2" t="s">
        <v>48</v>
      </c>
      <c r="E47" s="31">
        <v>100</v>
      </c>
      <c r="F47" s="73">
        <v>80</v>
      </c>
      <c r="G47" s="32">
        <v>100</v>
      </c>
      <c r="H47" s="33">
        <v>100</v>
      </c>
      <c r="I47" s="33">
        <v>100</v>
      </c>
      <c r="J47" s="33">
        <v>100</v>
      </c>
      <c r="K47" s="33">
        <v>100</v>
      </c>
      <c r="L47" s="32">
        <v>100</v>
      </c>
      <c r="M47" s="73">
        <f t="shared" si="3"/>
        <v>96</v>
      </c>
      <c r="N47" s="40">
        <f t="shared" ref="N47:N56" si="4">RANK(M47,M$37:M$67)</f>
        <v>9</v>
      </c>
      <c r="O47" s="2"/>
    </row>
    <row r="48" spans="1:15" ht="17.399999999999999">
      <c r="A48" s="3">
        <v>12</v>
      </c>
      <c r="B48" s="59" t="s">
        <v>27</v>
      </c>
      <c r="C48" s="87" t="s">
        <v>48</v>
      </c>
      <c r="D48" s="2" t="s">
        <v>48</v>
      </c>
      <c r="E48" s="31">
        <v>100</v>
      </c>
      <c r="F48" s="73">
        <v>55</v>
      </c>
      <c r="G48" s="32">
        <v>100</v>
      </c>
      <c r="H48" s="33">
        <v>100</v>
      </c>
      <c r="I48" s="33">
        <v>100</v>
      </c>
      <c r="J48" s="33">
        <v>100</v>
      </c>
      <c r="K48" s="33">
        <v>100</v>
      </c>
      <c r="L48" s="32">
        <v>100</v>
      </c>
      <c r="M48" s="73">
        <f t="shared" si="3"/>
        <v>91</v>
      </c>
      <c r="N48" s="40">
        <f t="shared" si="4"/>
        <v>25</v>
      </c>
      <c r="O48" s="2"/>
    </row>
    <row r="49" spans="1:15" ht="17.399999999999999">
      <c r="A49" s="3">
        <v>13</v>
      </c>
      <c r="B49" s="59" t="s">
        <v>28</v>
      </c>
      <c r="C49" s="87" t="s">
        <v>48</v>
      </c>
      <c r="D49" s="2" t="s">
        <v>48</v>
      </c>
      <c r="E49" s="31">
        <v>40</v>
      </c>
      <c r="F49" s="73">
        <v>90</v>
      </c>
      <c r="G49" s="32">
        <v>100</v>
      </c>
      <c r="H49" s="33">
        <v>100</v>
      </c>
      <c r="I49" s="33">
        <v>100</v>
      </c>
      <c r="J49" s="33">
        <v>100</v>
      </c>
      <c r="K49" s="33">
        <v>100</v>
      </c>
      <c r="L49" s="32">
        <v>100</v>
      </c>
      <c r="M49" s="73">
        <f t="shared" si="3"/>
        <v>86</v>
      </c>
      <c r="N49" s="40">
        <f t="shared" si="4"/>
        <v>30</v>
      </c>
      <c r="O49" s="2"/>
    </row>
    <row r="50" spans="1:15" ht="17.399999999999999">
      <c r="A50" s="3">
        <v>14</v>
      </c>
      <c r="B50" s="59" t="s">
        <v>29</v>
      </c>
      <c r="C50" s="87" t="s">
        <v>48</v>
      </c>
      <c r="D50" s="2" t="s">
        <v>48</v>
      </c>
      <c r="E50" s="31">
        <v>100</v>
      </c>
      <c r="F50" s="73">
        <v>76</v>
      </c>
      <c r="G50" s="32">
        <v>100</v>
      </c>
      <c r="H50" s="33">
        <v>100</v>
      </c>
      <c r="I50" s="33">
        <v>100</v>
      </c>
      <c r="J50" s="33">
        <v>100</v>
      </c>
      <c r="K50" s="33">
        <v>100</v>
      </c>
      <c r="L50" s="32">
        <v>100</v>
      </c>
      <c r="M50" s="73">
        <f t="shared" si="3"/>
        <v>95.2</v>
      </c>
      <c r="N50" s="40">
        <f t="shared" si="4"/>
        <v>11</v>
      </c>
      <c r="O50" s="2"/>
    </row>
    <row r="51" spans="1:15" ht="17.399999999999999">
      <c r="A51" s="3">
        <v>15</v>
      </c>
      <c r="B51" s="59" t="s">
        <v>30</v>
      </c>
      <c r="C51" s="87" t="s">
        <v>48</v>
      </c>
      <c r="D51" s="2" t="s">
        <v>48</v>
      </c>
      <c r="E51" s="31">
        <v>100</v>
      </c>
      <c r="F51" s="73">
        <v>75</v>
      </c>
      <c r="G51" s="32">
        <v>100</v>
      </c>
      <c r="H51" s="33">
        <v>100</v>
      </c>
      <c r="I51" s="33">
        <v>100</v>
      </c>
      <c r="J51" s="33">
        <v>100</v>
      </c>
      <c r="K51" s="33">
        <v>100</v>
      </c>
      <c r="L51" s="32">
        <v>100</v>
      </c>
      <c r="M51" s="73">
        <f t="shared" si="3"/>
        <v>95</v>
      </c>
      <c r="N51" s="40">
        <f t="shared" si="4"/>
        <v>12</v>
      </c>
      <c r="O51" s="2"/>
    </row>
    <row r="52" spans="1:15" ht="17.399999999999999">
      <c r="A52" s="3">
        <v>16</v>
      </c>
      <c r="B52" s="59" t="s">
        <v>31</v>
      </c>
      <c r="C52" s="87" t="s">
        <v>48</v>
      </c>
      <c r="D52" s="2" t="s">
        <v>48</v>
      </c>
      <c r="E52" s="31">
        <v>100</v>
      </c>
      <c r="F52" s="73">
        <v>86.153846153846203</v>
      </c>
      <c r="G52" s="32">
        <v>100</v>
      </c>
      <c r="H52" s="33">
        <v>100</v>
      </c>
      <c r="I52" s="33">
        <v>100</v>
      </c>
      <c r="J52" s="33">
        <v>100</v>
      </c>
      <c r="K52" s="33">
        <v>100</v>
      </c>
      <c r="L52" s="32">
        <v>100</v>
      </c>
      <c r="M52" s="73">
        <f t="shared" si="3"/>
        <v>97.230769230769241</v>
      </c>
      <c r="N52" s="40">
        <f t="shared" si="4"/>
        <v>5</v>
      </c>
      <c r="O52" s="2"/>
    </row>
    <row r="53" spans="1:15" ht="17.399999999999999">
      <c r="A53" s="3">
        <v>17</v>
      </c>
      <c r="B53" s="59" t="s">
        <v>32</v>
      </c>
      <c r="C53" s="87" t="s">
        <v>48</v>
      </c>
      <c r="D53" s="2" t="s">
        <v>48</v>
      </c>
      <c r="E53" s="31">
        <v>90</v>
      </c>
      <c r="F53" s="73">
        <v>70</v>
      </c>
      <c r="G53" s="32">
        <v>100</v>
      </c>
      <c r="H53" s="33">
        <v>100</v>
      </c>
      <c r="I53" s="33">
        <v>100</v>
      </c>
      <c r="J53" s="33">
        <v>100</v>
      </c>
      <c r="K53" s="33">
        <v>100</v>
      </c>
      <c r="L53" s="32">
        <v>100</v>
      </c>
      <c r="M53" s="73">
        <f t="shared" si="3"/>
        <v>92</v>
      </c>
      <c r="N53" s="40">
        <f t="shared" si="4"/>
        <v>20</v>
      </c>
      <c r="O53" s="2"/>
    </row>
    <row r="54" spans="1:15" ht="17.399999999999999">
      <c r="A54" s="3">
        <v>18</v>
      </c>
      <c r="B54" s="59" t="s">
        <v>33</v>
      </c>
      <c r="C54" s="87" t="s">
        <v>48</v>
      </c>
      <c r="D54" s="2" t="s">
        <v>48</v>
      </c>
      <c r="E54" s="31">
        <v>100</v>
      </c>
      <c r="F54" s="73">
        <v>67.692307692307693</v>
      </c>
      <c r="G54" s="32">
        <v>100</v>
      </c>
      <c r="H54" s="33">
        <v>100</v>
      </c>
      <c r="I54" s="33">
        <v>100</v>
      </c>
      <c r="J54" s="33">
        <v>100</v>
      </c>
      <c r="K54" s="33">
        <v>100</v>
      </c>
      <c r="L54" s="32">
        <v>100</v>
      </c>
      <c r="M54" s="73">
        <f t="shared" si="3"/>
        <v>93.538461538461547</v>
      </c>
      <c r="N54" s="40">
        <f t="shared" si="4"/>
        <v>16</v>
      </c>
      <c r="O54" s="2"/>
    </row>
    <row r="55" spans="1:15" ht="17.399999999999999">
      <c r="A55" s="3">
        <v>19</v>
      </c>
      <c r="B55" s="59" t="s">
        <v>34</v>
      </c>
      <c r="C55" s="87" t="s">
        <v>48</v>
      </c>
      <c r="D55" s="2" t="s">
        <v>48</v>
      </c>
      <c r="E55" s="31">
        <v>100</v>
      </c>
      <c r="F55" s="73">
        <v>88</v>
      </c>
      <c r="G55" s="32">
        <v>100</v>
      </c>
      <c r="H55" s="33">
        <v>100</v>
      </c>
      <c r="I55" s="33">
        <v>100</v>
      </c>
      <c r="J55" s="33">
        <v>100</v>
      </c>
      <c r="K55" s="33">
        <v>100</v>
      </c>
      <c r="L55" s="32">
        <v>100</v>
      </c>
      <c r="M55" s="73">
        <f t="shared" si="3"/>
        <v>97.6</v>
      </c>
      <c r="N55" s="40">
        <f t="shared" si="4"/>
        <v>4</v>
      </c>
      <c r="O55" s="2"/>
    </row>
    <row r="56" spans="1:15" ht="17.399999999999999">
      <c r="A56" s="3">
        <v>20</v>
      </c>
      <c r="B56" s="59" t="s">
        <v>35</v>
      </c>
      <c r="C56" s="87" t="s">
        <v>48</v>
      </c>
      <c r="D56" s="2" t="s">
        <v>48</v>
      </c>
      <c r="E56" s="31">
        <v>100</v>
      </c>
      <c r="F56" s="73">
        <v>93.3333333333333</v>
      </c>
      <c r="G56" s="32">
        <v>100</v>
      </c>
      <c r="H56" s="33">
        <v>100</v>
      </c>
      <c r="I56" s="33">
        <v>100</v>
      </c>
      <c r="J56" s="33">
        <v>100</v>
      </c>
      <c r="K56" s="33">
        <v>100</v>
      </c>
      <c r="L56" s="32">
        <v>100</v>
      </c>
      <c r="M56" s="73">
        <f t="shared" si="3"/>
        <v>98.666666666666657</v>
      </c>
      <c r="N56" s="40">
        <f t="shared" si="4"/>
        <v>3</v>
      </c>
      <c r="O56" s="2"/>
    </row>
    <row r="57" spans="1:15" ht="17.399999999999999">
      <c r="A57" s="3">
        <v>21</v>
      </c>
      <c r="B57" s="59" t="s">
        <v>36</v>
      </c>
      <c r="C57" s="87" t="s">
        <v>48</v>
      </c>
      <c r="D57" s="2" t="s">
        <v>48</v>
      </c>
      <c r="E57" s="31">
        <v>100</v>
      </c>
      <c r="F57" s="73">
        <v>100</v>
      </c>
      <c r="G57" s="32">
        <v>100</v>
      </c>
      <c r="H57" s="33">
        <v>100</v>
      </c>
      <c r="I57" s="33">
        <v>100</v>
      </c>
      <c r="J57" s="33">
        <v>100</v>
      </c>
      <c r="K57" s="33">
        <v>100</v>
      </c>
      <c r="L57" s="32">
        <v>100</v>
      </c>
      <c r="M57" s="73">
        <f t="shared" si="3"/>
        <v>100</v>
      </c>
      <c r="N57" s="40">
        <f t="shared" ref="N57:N67" si="5">RANK(M57,M$37:M$67)</f>
        <v>1</v>
      </c>
      <c r="O57" s="2"/>
    </row>
    <row r="58" spans="1:15" ht="17.399999999999999">
      <c r="A58" s="3">
        <v>22</v>
      </c>
      <c r="B58" s="59" t="s">
        <v>37</v>
      </c>
      <c r="C58" s="87" t="s">
        <v>48</v>
      </c>
      <c r="D58" s="2" t="s">
        <v>48</v>
      </c>
      <c r="E58" s="31">
        <v>100</v>
      </c>
      <c r="F58" s="73">
        <v>72</v>
      </c>
      <c r="G58" s="32">
        <v>100</v>
      </c>
      <c r="H58" s="33">
        <v>100</v>
      </c>
      <c r="I58" s="33">
        <v>100</v>
      </c>
      <c r="J58" s="33">
        <v>100</v>
      </c>
      <c r="K58" s="33">
        <v>100</v>
      </c>
      <c r="L58" s="32">
        <v>100</v>
      </c>
      <c r="M58" s="73">
        <f t="shared" si="3"/>
        <v>94.4</v>
      </c>
      <c r="N58" s="40">
        <f t="shared" si="5"/>
        <v>15</v>
      </c>
      <c r="O58" s="2"/>
    </row>
    <row r="59" spans="1:15" ht="17.399999999999999">
      <c r="A59" s="3">
        <v>23</v>
      </c>
      <c r="B59" s="59" t="s">
        <v>38</v>
      </c>
      <c r="C59" s="87" t="s">
        <v>48</v>
      </c>
      <c r="D59" s="2" t="s">
        <v>48</v>
      </c>
      <c r="E59" s="31">
        <v>80</v>
      </c>
      <c r="F59" s="87">
        <v>72</v>
      </c>
      <c r="G59" s="32">
        <v>100</v>
      </c>
      <c r="H59" s="33">
        <v>100</v>
      </c>
      <c r="I59" s="33">
        <v>100</v>
      </c>
      <c r="J59" s="33">
        <v>100</v>
      </c>
      <c r="K59" s="33">
        <v>100</v>
      </c>
      <c r="L59" s="32">
        <v>90</v>
      </c>
      <c r="M59" s="73">
        <f t="shared" si="3"/>
        <v>89.4</v>
      </c>
      <c r="N59" s="40">
        <f t="shared" si="5"/>
        <v>28</v>
      </c>
      <c r="O59" s="2"/>
    </row>
    <row r="60" spans="1:15" ht="17.399999999999999">
      <c r="A60" s="3">
        <v>24</v>
      </c>
      <c r="B60" s="59" t="s">
        <v>39</v>
      </c>
      <c r="C60" s="87" t="s">
        <v>48</v>
      </c>
      <c r="D60" s="2" t="s">
        <v>48</v>
      </c>
      <c r="E60" s="31">
        <v>14</v>
      </c>
      <c r="F60" s="87">
        <v>67.692307692307693</v>
      </c>
      <c r="G60" s="32">
        <v>100</v>
      </c>
      <c r="H60" s="33">
        <v>100</v>
      </c>
      <c r="I60" s="33">
        <v>100</v>
      </c>
      <c r="J60" s="33">
        <v>100</v>
      </c>
      <c r="K60" s="33">
        <v>100</v>
      </c>
      <c r="L60" s="32">
        <v>100</v>
      </c>
      <c r="M60" s="73">
        <f t="shared" si="3"/>
        <v>76.338461538461544</v>
      </c>
      <c r="N60" s="40">
        <f t="shared" si="5"/>
        <v>31</v>
      </c>
      <c r="O60" s="2"/>
    </row>
    <row r="61" spans="1:15" ht="15.6" customHeight="1">
      <c r="A61" s="3">
        <v>25</v>
      </c>
      <c r="B61" s="60" t="s">
        <v>40</v>
      </c>
      <c r="C61" s="87" t="s">
        <v>48</v>
      </c>
      <c r="D61" s="2" t="s">
        <v>48</v>
      </c>
      <c r="E61" s="31">
        <v>100</v>
      </c>
      <c r="F61" s="88">
        <v>61.428571428571402</v>
      </c>
      <c r="G61" s="32">
        <v>100</v>
      </c>
      <c r="H61" s="33">
        <v>100</v>
      </c>
      <c r="I61" s="33">
        <v>100</v>
      </c>
      <c r="J61" s="33">
        <v>100</v>
      </c>
      <c r="K61" s="33">
        <v>100</v>
      </c>
      <c r="L61" s="34">
        <v>100</v>
      </c>
      <c r="M61" s="73">
        <f t="shared" si="3"/>
        <v>92.285714285714278</v>
      </c>
      <c r="N61" s="40">
        <f t="shared" si="5"/>
        <v>19</v>
      </c>
      <c r="O61" s="41"/>
    </row>
    <row r="62" spans="1:15" ht="15.6" customHeight="1">
      <c r="A62" s="3">
        <v>26</v>
      </c>
      <c r="B62" s="59" t="s">
        <v>41</v>
      </c>
      <c r="C62" s="87" t="s">
        <v>48</v>
      </c>
      <c r="D62" s="2" t="s">
        <v>48</v>
      </c>
      <c r="E62" s="31">
        <v>100</v>
      </c>
      <c r="F62" s="87">
        <v>53.846153846153797</v>
      </c>
      <c r="G62" s="32">
        <v>100</v>
      </c>
      <c r="H62" s="33">
        <v>100</v>
      </c>
      <c r="I62" s="33">
        <v>100</v>
      </c>
      <c r="J62" s="33">
        <v>100</v>
      </c>
      <c r="K62" s="33">
        <v>100</v>
      </c>
      <c r="L62" s="32">
        <v>100</v>
      </c>
      <c r="M62" s="73">
        <f t="shared" si="3"/>
        <v>90.769230769230759</v>
      </c>
      <c r="N62" s="40">
        <f t="shared" si="5"/>
        <v>26</v>
      </c>
      <c r="O62" s="42"/>
    </row>
    <row r="63" spans="1:15" ht="15.6" customHeight="1">
      <c r="A63" s="3">
        <v>27</v>
      </c>
      <c r="B63" s="59" t="s">
        <v>42</v>
      </c>
      <c r="C63" s="87" t="s">
        <v>48</v>
      </c>
      <c r="D63" s="2" t="s">
        <v>48</v>
      </c>
      <c r="E63" s="31">
        <v>100</v>
      </c>
      <c r="F63" s="73">
        <v>67.272727272727295</v>
      </c>
      <c r="G63" s="32">
        <v>100</v>
      </c>
      <c r="H63" s="33">
        <v>100</v>
      </c>
      <c r="I63" s="33">
        <v>100</v>
      </c>
      <c r="J63" s="33">
        <v>100</v>
      </c>
      <c r="K63" s="33">
        <v>100</v>
      </c>
      <c r="L63" s="32">
        <v>100</v>
      </c>
      <c r="M63" s="73">
        <f t="shared" si="3"/>
        <v>93.454545454545467</v>
      </c>
      <c r="N63" s="40">
        <f t="shared" si="5"/>
        <v>17</v>
      </c>
      <c r="O63" s="43"/>
    </row>
    <row r="64" spans="1:15" ht="19.8" customHeight="1">
      <c r="A64" s="3">
        <v>28</v>
      </c>
      <c r="B64" s="59" t="s">
        <v>43</v>
      </c>
      <c r="C64" s="87" t="s">
        <v>48</v>
      </c>
      <c r="D64" s="2" t="s">
        <v>48</v>
      </c>
      <c r="E64" s="31">
        <v>100</v>
      </c>
      <c r="F64" s="73">
        <v>52.857142857142897</v>
      </c>
      <c r="G64" s="32">
        <v>100</v>
      </c>
      <c r="H64" s="33">
        <v>100</v>
      </c>
      <c r="I64" s="33">
        <v>100</v>
      </c>
      <c r="J64" s="33">
        <v>100</v>
      </c>
      <c r="K64" s="33">
        <v>100</v>
      </c>
      <c r="L64" s="32">
        <v>100</v>
      </c>
      <c r="M64" s="73">
        <f t="shared" si="3"/>
        <v>90.571428571428584</v>
      </c>
      <c r="N64" s="40">
        <f t="shared" si="5"/>
        <v>27</v>
      </c>
      <c r="O64" s="43"/>
    </row>
    <row r="65" spans="1:15" ht="16.2" customHeight="1">
      <c r="A65" s="3">
        <v>29</v>
      </c>
      <c r="B65" s="59" t="s">
        <v>44</v>
      </c>
      <c r="C65" s="87" t="s">
        <v>48</v>
      </c>
      <c r="D65" s="2" t="s">
        <v>48</v>
      </c>
      <c r="E65" s="31">
        <v>100</v>
      </c>
      <c r="F65" s="89">
        <v>52</v>
      </c>
      <c r="G65" s="32">
        <v>100</v>
      </c>
      <c r="H65" s="33">
        <v>100</v>
      </c>
      <c r="I65" s="33">
        <v>100</v>
      </c>
      <c r="J65" s="33">
        <v>100</v>
      </c>
      <c r="K65" s="33">
        <v>100</v>
      </c>
      <c r="L65" s="32">
        <v>90</v>
      </c>
      <c r="M65" s="73">
        <f t="shared" si="3"/>
        <v>89.4</v>
      </c>
      <c r="N65" s="40">
        <f t="shared" si="5"/>
        <v>28</v>
      </c>
      <c r="O65" s="44"/>
    </row>
    <row r="66" spans="1:15" ht="17.399999999999999">
      <c r="A66" s="3">
        <v>30</v>
      </c>
      <c r="B66" s="59" t="s">
        <v>45</v>
      </c>
      <c r="C66" s="87" t="s">
        <v>48</v>
      </c>
      <c r="D66" s="2" t="s">
        <v>48</v>
      </c>
      <c r="E66" s="31">
        <v>100</v>
      </c>
      <c r="F66" s="73">
        <v>84</v>
      </c>
      <c r="G66" s="32">
        <v>100</v>
      </c>
      <c r="H66" s="33">
        <v>100</v>
      </c>
      <c r="I66" s="33">
        <v>100</v>
      </c>
      <c r="J66" s="33">
        <v>100</v>
      </c>
      <c r="K66" s="33">
        <v>100</v>
      </c>
      <c r="L66" s="32">
        <v>100</v>
      </c>
      <c r="M66" s="73">
        <f t="shared" si="3"/>
        <v>96.8</v>
      </c>
      <c r="N66" s="40">
        <f t="shared" si="5"/>
        <v>6</v>
      </c>
      <c r="O66" s="43"/>
    </row>
    <row r="67" spans="1:15" ht="17.399999999999999">
      <c r="A67" s="3">
        <v>31</v>
      </c>
      <c r="B67" s="59" t="s">
        <v>46</v>
      </c>
      <c r="C67" s="87" t="s">
        <v>48</v>
      </c>
      <c r="D67" s="2" t="s">
        <v>48</v>
      </c>
      <c r="E67" s="31">
        <v>100</v>
      </c>
      <c r="F67" s="73">
        <v>100</v>
      </c>
      <c r="G67" s="32">
        <v>100</v>
      </c>
      <c r="H67" s="33">
        <v>100</v>
      </c>
      <c r="I67" s="33">
        <v>100</v>
      </c>
      <c r="J67" s="33">
        <v>100</v>
      </c>
      <c r="K67" s="33">
        <v>100</v>
      </c>
      <c r="L67" s="32">
        <v>100</v>
      </c>
      <c r="M67" s="73">
        <f t="shared" si="3"/>
        <v>100</v>
      </c>
      <c r="N67" s="40">
        <f t="shared" si="5"/>
        <v>1</v>
      </c>
      <c r="O67" s="43"/>
    </row>
    <row r="68" spans="1:15">
      <c r="A68" s="178" t="s">
        <v>985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1:15">
      <c r="A69" s="35"/>
      <c r="B69" s="35"/>
      <c r="C69" s="76"/>
      <c r="D69" s="35"/>
      <c r="E69" s="35"/>
      <c r="F69" s="76"/>
      <c r="G69" s="35"/>
      <c r="H69" s="35"/>
      <c r="I69" s="35"/>
      <c r="J69" s="35"/>
      <c r="K69" s="35"/>
      <c r="L69" s="35"/>
      <c r="M69" s="76"/>
      <c r="N69" s="35"/>
      <c r="O69" s="35"/>
    </row>
    <row r="70" spans="1:15">
      <c r="A70" s="35"/>
      <c r="B70" s="35"/>
      <c r="C70" s="76"/>
      <c r="D70" s="35"/>
      <c r="E70" s="35"/>
      <c r="F70" s="76"/>
      <c r="G70" s="35"/>
      <c r="H70" s="35"/>
      <c r="I70" s="35"/>
      <c r="J70" s="35"/>
      <c r="K70" s="35"/>
      <c r="L70" s="35"/>
      <c r="M70" s="76"/>
      <c r="N70" s="35"/>
      <c r="O70" s="35"/>
    </row>
    <row r="71" spans="1:15" ht="93.6">
      <c r="A71" s="29" t="s">
        <v>0</v>
      </c>
      <c r="B71" s="30" t="s">
        <v>1</v>
      </c>
      <c r="C71" s="179" t="s">
        <v>2</v>
      </c>
      <c r="D71" s="180"/>
      <c r="E71" s="29" t="s">
        <v>3</v>
      </c>
      <c r="F71" s="72" t="s">
        <v>4</v>
      </c>
      <c r="G71" s="29" t="s">
        <v>5</v>
      </c>
      <c r="H71" s="29" t="s">
        <v>6</v>
      </c>
      <c r="I71" s="29" t="s">
        <v>7</v>
      </c>
      <c r="J71" s="29" t="s">
        <v>8</v>
      </c>
      <c r="K71" s="29" t="s">
        <v>9</v>
      </c>
      <c r="L71" s="29" t="s">
        <v>10</v>
      </c>
      <c r="M71" s="72" t="s">
        <v>11</v>
      </c>
      <c r="N71" s="29" t="s">
        <v>12</v>
      </c>
      <c r="O71" s="29" t="s">
        <v>13</v>
      </c>
    </row>
    <row r="72" spans="1:15" ht="31.2">
      <c r="A72" s="3"/>
      <c r="B72" s="2"/>
      <c r="C72" s="72" t="s">
        <v>14</v>
      </c>
      <c r="D72" s="29" t="s">
        <v>15</v>
      </c>
      <c r="E72" s="2"/>
      <c r="F72" s="73"/>
      <c r="G72" s="3"/>
      <c r="H72" s="3"/>
      <c r="I72" s="3"/>
      <c r="J72" s="3"/>
      <c r="K72" s="39"/>
      <c r="L72" s="39"/>
      <c r="M72" s="73"/>
      <c r="N72" s="3"/>
      <c r="O72" s="39"/>
    </row>
    <row r="73" spans="1:15" ht="17.399999999999999">
      <c r="A73" s="3">
        <v>1</v>
      </c>
      <c r="B73" s="36" t="s">
        <v>47</v>
      </c>
      <c r="C73" s="87" t="s">
        <v>48</v>
      </c>
      <c r="D73" s="78" t="s">
        <v>149</v>
      </c>
      <c r="E73" s="12">
        <v>100</v>
      </c>
      <c r="F73" s="73">
        <v>100</v>
      </c>
      <c r="G73" s="12">
        <v>100</v>
      </c>
      <c r="H73" s="12">
        <v>100</v>
      </c>
      <c r="I73" s="12">
        <v>100</v>
      </c>
      <c r="J73" s="12">
        <v>100</v>
      </c>
      <c r="K73" s="12">
        <v>100</v>
      </c>
      <c r="L73" s="39">
        <v>90</v>
      </c>
      <c r="M73" s="73">
        <f>E73*0.2+F73*0.2+G73*0.2+H73*0.1+I73*0.05+J73*0.1+K73*0.05+L73*0.1</f>
        <v>99</v>
      </c>
      <c r="N73" s="45">
        <f>RANK(M73,M$73:M$98)</f>
        <v>3</v>
      </c>
      <c r="O73" s="39"/>
    </row>
    <row r="74" spans="1:15" ht="17.399999999999999">
      <c r="A74" s="3">
        <v>2</v>
      </c>
      <c r="B74" s="36" t="s">
        <v>49</v>
      </c>
      <c r="C74" s="87" t="s">
        <v>48</v>
      </c>
      <c r="D74" s="2" t="s">
        <v>48</v>
      </c>
      <c r="E74" s="12">
        <v>100</v>
      </c>
      <c r="F74" s="73">
        <v>100</v>
      </c>
      <c r="G74" s="12">
        <v>100</v>
      </c>
      <c r="H74" s="12">
        <v>100</v>
      </c>
      <c r="I74" s="12">
        <v>100</v>
      </c>
      <c r="J74" s="12">
        <v>100</v>
      </c>
      <c r="K74" s="12">
        <v>100</v>
      </c>
      <c r="L74" s="39">
        <v>20</v>
      </c>
      <c r="M74" s="73">
        <f t="shared" ref="M74:M98" si="6">E74*0.2+F74*0.2+G74*0.2+H74*0.1+I74*0.05+J74*0.1+K74*0.05+L74*0.1</f>
        <v>92</v>
      </c>
      <c r="N74" s="45">
        <f>RANK(M74,M$73:M$98)</f>
        <v>25</v>
      </c>
      <c r="O74" s="39"/>
    </row>
    <row r="75" spans="1:15" ht="17.399999999999999">
      <c r="A75" s="3">
        <v>3</v>
      </c>
      <c r="B75" s="36" t="s">
        <v>50</v>
      </c>
      <c r="C75" s="87" t="s">
        <v>48</v>
      </c>
      <c r="D75" s="2" t="s">
        <v>48</v>
      </c>
      <c r="E75" s="12">
        <v>100</v>
      </c>
      <c r="F75" s="73">
        <v>100</v>
      </c>
      <c r="G75" s="12">
        <v>100</v>
      </c>
      <c r="H75" s="12">
        <v>100</v>
      </c>
      <c r="I75" s="12">
        <v>100</v>
      </c>
      <c r="J75" s="12">
        <v>100</v>
      </c>
      <c r="K75" s="12">
        <v>100</v>
      </c>
      <c r="L75" s="39">
        <v>80</v>
      </c>
      <c r="M75" s="73">
        <f t="shared" si="6"/>
        <v>98</v>
      </c>
      <c r="N75" s="45">
        <f t="shared" ref="N75:N98" si="7">RANK(M75,M$73:M$98)</f>
        <v>10</v>
      </c>
      <c r="O75" s="39"/>
    </row>
    <row r="76" spans="1:15" ht="17.399999999999999">
      <c r="A76" s="3">
        <v>4</v>
      </c>
      <c r="B76" s="36" t="s">
        <v>51</v>
      </c>
      <c r="C76" s="87" t="s">
        <v>48</v>
      </c>
      <c r="D76" s="2" t="s">
        <v>48</v>
      </c>
      <c r="E76" s="12">
        <v>100</v>
      </c>
      <c r="F76" s="73">
        <v>100</v>
      </c>
      <c r="G76" s="12">
        <v>100</v>
      </c>
      <c r="H76" s="12">
        <v>100</v>
      </c>
      <c r="I76" s="12">
        <v>100</v>
      </c>
      <c r="J76" s="12">
        <v>100</v>
      </c>
      <c r="K76" s="12">
        <v>100</v>
      </c>
      <c r="L76" s="39">
        <v>60</v>
      </c>
      <c r="M76" s="73">
        <f t="shared" si="6"/>
        <v>96</v>
      </c>
      <c r="N76" s="45">
        <f t="shared" si="7"/>
        <v>21</v>
      </c>
      <c r="O76" s="39"/>
    </row>
    <row r="77" spans="1:15" ht="17.399999999999999">
      <c r="A77" s="3">
        <v>5</v>
      </c>
      <c r="B77" s="36" t="s">
        <v>52</v>
      </c>
      <c r="C77" s="87" t="s">
        <v>48</v>
      </c>
      <c r="D77" s="2" t="s">
        <v>48</v>
      </c>
      <c r="E77" s="12">
        <v>100</v>
      </c>
      <c r="F77" s="73">
        <v>100</v>
      </c>
      <c r="G77" s="12">
        <v>100</v>
      </c>
      <c r="H77" s="12">
        <v>100</v>
      </c>
      <c r="I77" s="12">
        <v>100</v>
      </c>
      <c r="J77" s="12">
        <v>100</v>
      </c>
      <c r="K77" s="12">
        <v>100</v>
      </c>
      <c r="L77" s="39">
        <v>100</v>
      </c>
      <c r="M77" s="73">
        <f t="shared" si="6"/>
        <v>100</v>
      </c>
      <c r="N77" s="45">
        <f t="shared" si="7"/>
        <v>1</v>
      </c>
      <c r="O77" s="39"/>
    </row>
    <row r="78" spans="1:15" ht="17.399999999999999">
      <c r="A78" s="3">
        <v>6</v>
      </c>
      <c r="B78" s="36" t="s">
        <v>53</v>
      </c>
      <c r="C78" s="87" t="s">
        <v>48</v>
      </c>
      <c r="D78" s="2" t="s">
        <v>48</v>
      </c>
      <c r="E78" s="12">
        <v>100</v>
      </c>
      <c r="F78" s="73">
        <v>100</v>
      </c>
      <c r="G78" s="12">
        <v>100</v>
      </c>
      <c r="H78" s="12">
        <v>100</v>
      </c>
      <c r="I78" s="12">
        <v>100</v>
      </c>
      <c r="J78" s="12">
        <v>100</v>
      </c>
      <c r="K78" s="12">
        <v>100</v>
      </c>
      <c r="L78" s="39">
        <v>100</v>
      </c>
      <c r="M78" s="73">
        <f t="shared" si="6"/>
        <v>100</v>
      </c>
      <c r="N78" s="45">
        <f t="shared" si="7"/>
        <v>1</v>
      </c>
      <c r="O78" s="39"/>
    </row>
    <row r="79" spans="1:15" ht="17.399999999999999">
      <c r="A79" s="3">
        <v>7</v>
      </c>
      <c r="B79" s="36" t="s">
        <v>54</v>
      </c>
      <c r="C79" s="87" t="s">
        <v>48</v>
      </c>
      <c r="D79" s="2" t="s">
        <v>48</v>
      </c>
      <c r="E79" s="12">
        <v>100</v>
      </c>
      <c r="F79" s="73">
        <v>88</v>
      </c>
      <c r="G79" s="12">
        <v>100</v>
      </c>
      <c r="H79" s="12">
        <v>100</v>
      </c>
      <c r="I79" s="12">
        <v>100</v>
      </c>
      <c r="J79" s="12">
        <v>100</v>
      </c>
      <c r="K79" s="12">
        <v>100</v>
      </c>
      <c r="L79" s="39">
        <v>90</v>
      </c>
      <c r="M79" s="73">
        <f t="shared" si="6"/>
        <v>96.6</v>
      </c>
      <c r="N79" s="45">
        <f t="shared" si="7"/>
        <v>20</v>
      </c>
      <c r="O79" s="39"/>
    </row>
    <row r="80" spans="1:15" ht="17.399999999999999">
      <c r="A80" s="3">
        <v>8</v>
      </c>
      <c r="B80" s="36" t="s">
        <v>55</v>
      </c>
      <c r="C80" s="87" t="s">
        <v>48</v>
      </c>
      <c r="D80" s="2" t="s">
        <v>48</v>
      </c>
      <c r="E80" s="12">
        <v>100</v>
      </c>
      <c r="F80" s="73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  <c r="L80" s="39">
        <v>50</v>
      </c>
      <c r="M80" s="73">
        <f t="shared" si="6"/>
        <v>95</v>
      </c>
      <c r="N80" s="45">
        <f t="shared" si="7"/>
        <v>23</v>
      </c>
      <c r="O80" s="46"/>
    </row>
    <row r="81" spans="1:15" ht="17.399999999999999">
      <c r="A81" s="3">
        <v>9</v>
      </c>
      <c r="B81" s="36" t="s">
        <v>56</v>
      </c>
      <c r="C81" s="87" t="s">
        <v>48</v>
      </c>
      <c r="D81" s="2" t="s">
        <v>48</v>
      </c>
      <c r="E81" s="12">
        <v>100</v>
      </c>
      <c r="F81" s="73">
        <v>100</v>
      </c>
      <c r="G81" s="12">
        <v>100</v>
      </c>
      <c r="H81" s="12">
        <v>100</v>
      </c>
      <c r="I81" s="12">
        <v>100</v>
      </c>
      <c r="J81" s="12">
        <v>100</v>
      </c>
      <c r="K81" s="12">
        <v>100</v>
      </c>
      <c r="L81" s="39">
        <v>80</v>
      </c>
      <c r="M81" s="73">
        <f t="shared" si="6"/>
        <v>98</v>
      </c>
      <c r="N81" s="45">
        <f t="shared" si="7"/>
        <v>10</v>
      </c>
      <c r="O81" s="39"/>
    </row>
    <row r="82" spans="1:15" ht="17.399999999999999">
      <c r="A82" s="3">
        <v>10</v>
      </c>
      <c r="B82" s="36" t="s">
        <v>57</v>
      </c>
      <c r="C82" s="87" t="s">
        <v>48</v>
      </c>
      <c r="D82" s="2" t="s">
        <v>48</v>
      </c>
      <c r="E82" s="12">
        <v>100</v>
      </c>
      <c r="F82" s="73">
        <v>100</v>
      </c>
      <c r="G82" s="12">
        <v>100</v>
      </c>
      <c r="H82" s="12">
        <v>100</v>
      </c>
      <c r="I82" s="12">
        <v>100</v>
      </c>
      <c r="J82" s="12">
        <v>100</v>
      </c>
      <c r="K82" s="12">
        <v>100</v>
      </c>
      <c r="L82" s="39">
        <v>90</v>
      </c>
      <c r="M82" s="73">
        <f t="shared" si="6"/>
        <v>99</v>
      </c>
      <c r="N82" s="45">
        <f t="shared" si="7"/>
        <v>3</v>
      </c>
      <c r="O82" s="39"/>
    </row>
    <row r="83" spans="1:15" ht="17.399999999999999">
      <c r="A83" s="3">
        <v>11</v>
      </c>
      <c r="B83" s="36" t="s">
        <v>58</v>
      </c>
      <c r="C83" s="87" t="s">
        <v>48</v>
      </c>
      <c r="D83" s="2" t="s">
        <v>48</v>
      </c>
      <c r="E83" s="12">
        <v>100</v>
      </c>
      <c r="F83" s="73">
        <v>100</v>
      </c>
      <c r="G83" s="12">
        <v>100</v>
      </c>
      <c r="H83" s="12">
        <v>100</v>
      </c>
      <c r="I83" s="12">
        <v>100</v>
      </c>
      <c r="J83" s="12">
        <v>100</v>
      </c>
      <c r="K83" s="12">
        <v>100</v>
      </c>
      <c r="L83" s="39">
        <v>90</v>
      </c>
      <c r="M83" s="73">
        <f t="shared" si="6"/>
        <v>99</v>
      </c>
      <c r="N83" s="45">
        <f t="shared" si="7"/>
        <v>3</v>
      </c>
      <c r="O83" s="39"/>
    </row>
    <row r="84" spans="1:15" ht="17.399999999999999">
      <c r="A84" s="3">
        <v>12</v>
      </c>
      <c r="B84" s="36" t="s">
        <v>59</v>
      </c>
      <c r="C84" s="87" t="s">
        <v>48</v>
      </c>
      <c r="D84" s="2" t="s">
        <v>48</v>
      </c>
      <c r="E84" s="12">
        <v>100</v>
      </c>
      <c r="F84" s="73">
        <v>100</v>
      </c>
      <c r="G84" s="12">
        <v>100</v>
      </c>
      <c r="H84" s="12">
        <v>100</v>
      </c>
      <c r="I84" s="12">
        <v>100</v>
      </c>
      <c r="J84" s="12">
        <v>100</v>
      </c>
      <c r="K84" s="12">
        <v>100</v>
      </c>
      <c r="L84" s="39">
        <v>80</v>
      </c>
      <c r="M84" s="73">
        <f t="shared" si="6"/>
        <v>98</v>
      </c>
      <c r="N84" s="45">
        <f t="shared" si="7"/>
        <v>10</v>
      </c>
      <c r="O84" s="39"/>
    </row>
    <row r="85" spans="1:15" ht="17.399999999999999">
      <c r="A85" s="3">
        <v>13</v>
      </c>
      <c r="B85" s="36" t="s">
        <v>60</v>
      </c>
      <c r="C85" s="87" t="s">
        <v>48</v>
      </c>
      <c r="D85" s="2" t="s">
        <v>48</v>
      </c>
      <c r="E85" s="12">
        <v>100</v>
      </c>
      <c r="F85" s="73">
        <v>100</v>
      </c>
      <c r="G85" s="12">
        <v>100</v>
      </c>
      <c r="H85" s="12">
        <v>100</v>
      </c>
      <c r="I85" s="12">
        <v>100</v>
      </c>
      <c r="J85" s="12">
        <v>100</v>
      </c>
      <c r="K85" s="12">
        <v>100</v>
      </c>
      <c r="L85" s="39">
        <v>80</v>
      </c>
      <c r="M85" s="73">
        <f t="shared" si="6"/>
        <v>98</v>
      </c>
      <c r="N85" s="45">
        <f t="shared" si="7"/>
        <v>10</v>
      </c>
      <c r="O85" s="39"/>
    </row>
    <row r="86" spans="1:15" ht="17.399999999999999">
      <c r="A86" s="3">
        <v>14</v>
      </c>
      <c r="B86" s="36" t="s">
        <v>61</v>
      </c>
      <c r="C86" s="87" t="s">
        <v>48</v>
      </c>
      <c r="D86" s="2" t="s">
        <v>48</v>
      </c>
      <c r="E86" s="12">
        <v>100</v>
      </c>
      <c r="F86" s="73">
        <v>100</v>
      </c>
      <c r="G86" s="12">
        <v>100</v>
      </c>
      <c r="H86" s="12">
        <v>100</v>
      </c>
      <c r="I86" s="12">
        <v>100</v>
      </c>
      <c r="J86" s="12">
        <v>100</v>
      </c>
      <c r="K86" s="12">
        <v>100</v>
      </c>
      <c r="L86" s="39">
        <v>80</v>
      </c>
      <c r="M86" s="73">
        <f t="shared" si="6"/>
        <v>98</v>
      </c>
      <c r="N86" s="45">
        <f t="shared" si="7"/>
        <v>10</v>
      </c>
      <c r="O86" s="39"/>
    </row>
    <row r="87" spans="1:15" ht="17.399999999999999">
      <c r="A87" s="3">
        <v>15</v>
      </c>
      <c r="B87" s="36" t="s">
        <v>62</v>
      </c>
      <c r="C87" s="87" t="s">
        <v>48</v>
      </c>
      <c r="D87" s="2" t="s">
        <v>48</v>
      </c>
      <c r="E87" s="12">
        <v>100</v>
      </c>
      <c r="F87" s="73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  <c r="L87" s="39">
        <v>10</v>
      </c>
      <c r="M87" s="73">
        <f t="shared" si="6"/>
        <v>91</v>
      </c>
      <c r="N87" s="45">
        <f t="shared" si="7"/>
        <v>26</v>
      </c>
      <c r="O87" s="39"/>
    </row>
    <row r="88" spans="1:15" ht="17.399999999999999">
      <c r="A88" s="3">
        <v>16</v>
      </c>
      <c r="B88" s="36" t="s">
        <v>63</v>
      </c>
      <c r="C88" s="87" t="s">
        <v>48</v>
      </c>
      <c r="D88" s="2" t="s">
        <v>48</v>
      </c>
      <c r="E88" s="12">
        <v>100</v>
      </c>
      <c r="F88" s="73">
        <v>100</v>
      </c>
      <c r="G88" s="12">
        <v>100</v>
      </c>
      <c r="H88" s="12">
        <v>100</v>
      </c>
      <c r="I88" s="12">
        <v>100</v>
      </c>
      <c r="J88" s="12">
        <v>100</v>
      </c>
      <c r="K88" s="12">
        <v>100</v>
      </c>
      <c r="L88" s="39">
        <v>70</v>
      </c>
      <c r="M88" s="73">
        <f t="shared" si="6"/>
        <v>97</v>
      </c>
      <c r="N88" s="45">
        <f t="shared" si="7"/>
        <v>19</v>
      </c>
      <c r="O88" s="39"/>
    </row>
    <row r="89" spans="1:15" ht="17.399999999999999">
      <c r="A89" s="3">
        <v>17</v>
      </c>
      <c r="B89" s="36" t="s">
        <v>64</v>
      </c>
      <c r="C89" s="87" t="s">
        <v>48</v>
      </c>
      <c r="D89" s="2" t="s">
        <v>48</v>
      </c>
      <c r="E89" s="12">
        <v>100</v>
      </c>
      <c r="F89" s="73">
        <v>100</v>
      </c>
      <c r="G89" s="12">
        <v>100</v>
      </c>
      <c r="H89" s="12">
        <v>100</v>
      </c>
      <c r="I89" s="12">
        <v>100</v>
      </c>
      <c r="J89" s="12">
        <v>100</v>
      </c>
      <c r="K89" s="12">
        <v>100</v>
      </c>
      <c r="L89" s="39">
        <v>80</v>
      </c>
      <c r="M89" s="73">
        <f t="shared" si="6"/>
        <v>98</v>
      </c>
      <c r="N89" s="45">
        <f t="shared" si="7"/>
        <v>10</v>
      </c>
      <c r="O89" s="39"/>
    </row>
    <row r="90" spans="1:15" ht="17.399999999999999">
      <c r="A90" s="3">
        <v>18</v>
      </c>
      <c r="B90" s="36" t="s">
        <v>65</v>
      </c>
      <c r="C90" s="87" t="s">
        <v>48</v>
      </c>
      <c r="D90" s="2" t="s">
        <v>48</v>
      </c>
      <c r="E90" s="12">
        <v>100</v>
      </c>
      <c r="F90" s="73">
        <v>100</v>
      </c>
      <c r="G90" s="12">
        <v>100</v>
      </c>
      <c r="H90" s="12">
        <v>100</v>
      </c>
      <c r="I90" s="12">
        <v>100</v>
      </c>
      <c r="J90" s="12">
        <v>100</v>
      </c>
      <c r="K90" s="12">
        <v>100</v>
      </c>
      <c r="L90" s="39">
        <v>80</v>
      </c>
      <c r="M90" s="73">
        <f t="shared" si="6"/>
        <v>98</v>
      </c>
      <c r="N90" s="45">
        <f t="shared" si="7"/>
        <v>10</v>
      </c>
      <c r="O90" s="39"/>
    </row>
    <row r="91" spans="1:15" ht="17.399999999999999">
      <c r="A91" s="3">
        <v>19</v>
      </c>
      <c r="B91" s="36" t="s">
        <v>66</v>
      </c>
      <c r="C91" s="87" t="s">
        <v>48</v>
      </c>
      <c r="D91" s="2" t="s">
        <v>48</v>
      </c>
      <c r="E91" s="12">
        <v>100</v>
      </c>
      <c r="F91" s="73">
        <v>100</v>
      </c>
      <c r="G91" s="12">
        <v>100</v>
      </c>
      <c r="H91" s="12">
        <v>100</v>
      </c>
      <c r="I91" s="12">
        <v>100</v>
      </c>
      <c r="J91" s="12">
        <v>100</v>
      </c>
      <c r="K91" s="12">
        <v>100</v>
      </c>
      <c r="L91" s="39">
        <v>50</v>
      </c>
      <c r="M91" s="73">
        <f t="shared" si="6"/>
        <v>95</v>
      </c>
      <c r="N91" s="45">
        <f t="shared" si="7"/>
        <v>23</v>
      </c>
      <c r="O91" s="39"/>
    </row>
    <row r="92" spans="1:15" ht="17.399999999999999">
      <c r="A92" s="3">
        <v>20</v>
      </c>
      <c r="B92" s="36" t="s">
        <v>67</v>
      </c>
      <c r="C92" s="87" t="s">
        <v>48</v>
      </c>
      <c r="D92" s="2" t="s">
        <v>48</v>
      </c>
      <c r="E92" s="12">
        <v>100</v>
      </c>
      <c r="F92" s="73">
        <v>100</v>
      </c>
      <c r="G92" s="12">
        <v>100</v>
      </c>
      <c r="H92" s="12">
        <v>100</v>
      </c>
      <c r="I92" s="12">
        <v>100</v>
      </c>
      <c r="J92" s="12">
        <v>100</v>
      </c>
      <c r="K92" s="12">
        <v>100</v>
      </c>
      <c r="L92" s="39">
        <v>60</v>
      </c>
      <c r="M92" s="73">
        <f t="shared" si="6"/>
        <v>96</v>
      </c>
      <c r="N92" s="45">
        <f t="shared" si="7"/>
        <v>21</v>
      </c>
      <c r="O92" s="39"/>
    </row>
    <row r="93" spans="1:15" ht="17.399999999999999">
      <c r="A93" s="3">
        <v>21</v>
      </c>
      <c r="B93" s="36" t="s">
        <v>68</v>
      </c>
      <c r="C93" s="87" t="s">
        <v>48</v>
      </c>
      <c r="D93" s="2" t="s">
        <v>48</v>
      </c>
      <c r="E93" s="12">
        <v>100</v>
      </c>
      <c r="F93" s="73">
        <v>100</v>
      </c>
      <c r="G93" s="12">
        <v>100</v>
      </c>
      <c r="H93" s="12">
        <v>100</v>
      </c>
      <c r="I93" s="12">
        <v>100</v>
      </c>
      <c r="J93" s="12">
        <v>100</v>
      </c>
      <c r="K93" s="12">
        <v>100</v>
      </c>
      <c r="L93" s="39">
        <v>90</v>
      </c>
      <c r="M93" s="73">
        <f t="shared" si="6"/>
        <v>99</v>
      </c>
      <c r="N93" s="45">
        <f t="shared" si="7"/>
        <v>3</v>
      </c>
      <c r="O93" s="46"/>
    </row>
    <row r="94" spans="1:15" ht="17.399999999999999">
      <c r="A94" s="3">
        <v>22</v>
      </c>
      <c r="B94" s="36" t="s">
        <v>69</v>
      </c>
      <c r="C94" s="87" t="s">
        <v>48</v>
      </c>
      <c r="D94" s="2" t="s">
        <v>48</v>
      </c>
      <c r="E94" s="12">
        <v>100</v>
      </c>
      <c r="F94" s="73">
        <v>100</v>
      </c>
      <c r="G94" s="12">
        <v>100</v>
      </c>
      <c r="H94" s="12">
        <v>100</v>
      </c>
      <c r="I94" s="12">
        <v>100</v>
      </c>
      <c r="J94" s="12">
        <v>100</v>
      </c>
      <c r="K94" s="12">
        <v>100</v>
      </c>
      <c r="L94" s="39">
        <v>80</v>
      </c>
      <c r="M94" s="73">
        <f t="shared" si="6"/>
        <v>98</v>
      </c>
      <c r="N94" s="45">
        <f t="shared" si="7"/>
        <v>10</v>
      </c>
      <c r="O94" s="39"/>
    </row>
    <row r="95" spans="1:15" ht="17.399999999999999">
      <c r="A95" s="3">
        <v>23</v>
      </c>
      <c r="B95" s="36" t="s">
        <v>70</v>
      </c>
      <c r="C95" s="87" t="s">
        <v>48</v>
      </c>
      <c r="D95" s="2" t="s">
        <v>48</v>
      </c>
      <c r="E95" s="12">
        <v>100</v>
      </c>
      <c r="F95" s="73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  <c r="L95" s="39">
        <v>80</v>
      </c>
      <c r="M95" s="73">
        <f t="shared" si="6"/>
        <v>98</v>
      </c>
      <c r="N95" s="45">
        <f t="shared" si="7"/>
        <v>10</v>
      </c>
      <c r="O95" s="39"/>
    </row>
    <row r="96" spans="1:15" ht="17.399999999999999">
      <c r="A96" s="3">
        <v>24</v>
      </c>
      <c r="B96" s="37" t="s">
        <v>71</v>
      </c>
      <c r="C96" s="87" t="s">
        <v>48</v>
      </c>
      <c r="D96" s="2" t="s">
        <v>48</v>
      </c>
      <c r="E96" s="12">
        <v>100</v>
      </c>
      <c r="F96" s="73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  <c r="L96" s="39">
        <v>90</v>
      </c>
      <c r="M96" s="73">
        <f t="shared" si="6"/>
        <v>99</v>
      </c>
      <c r="N96" s="45">
        <f t="shared" si="7"/>
        <v>3</v>
      </c>
      <c r="O96" s="39"/>
    </row>
    <row r="97" spans="1:15" ht="17.399999999999999">
      <c r="A97" s="3">
        <v>25</v>
      </c>
      <c r="B97" s="38" t="s">
        <v>72</v>
      </c>
      <c r="C97" s="87" t="s">
        <v>48</v>
      </c>
      <c r="D97" s="2" t="s">
        <v>48</v>
      </c>
      <c r="E97" s="12">
        <v>100</v>
      </c>
      <c r="F97" s="73">
        <v>100</v>
      </c>
      <c r="G97" s="12">
        <v>100</v>
      </c>
      <c r="H97" s="12">
        <v>100</v>
      </c>
      <c r="I97" s="12">
        <v>100</v>
      </c>
      <c r="J97" s="12">
        <v>100</v>
      </c>
      <c r="K97" s="12">
        <v>100</v>
      </c>
      <c r="L97" s="39">
        <v>90</v>
      </c>
      <c r="M97" s="73">
        <f t="shared" si="6"/>
        <v>99</v>
      </c>
      <c r="N97" s="45">
        <f t="shared" si="7"/>
        <v>3</v>
      </c>
      <c r="O97" s="39"/>
    </row>
    <row r="98" spans="1:15" ht="17.399999999999999">
      <c r="A98" s="3">
        <v>26</v>
      </c>
      <c r="B98" s="47" t="s">
        <v>73</v>
      </c>
      <c r="C98" s="87" t="s">
        <v>48</v>
      </c>
      <c r="D98" s="2" t="s">
        <v>48</v>
      </c>
      <c r="E98" s="12">
        <v>100</v>
      </c>
      <c r="F98" s="73">
        <v>100</v>
      </c>
      <c r="G98" s="12">
        <v>100</v>
      </c>
      <c r="H98" s="12">
        <v>100</v>
      </c>
      <c r="I98" s="12">
        <v>100</v>
      </c>
      <c r="J98" s="12">
        <v>100</v>
      </c>
      <c r="K98" s="12">
        <v>100</v>
      </c>
      <c r="L98" s="39">
        <v>90</v>
      </c>
      <c r="M98" s="73">
        <f t="shared" si="6"/>
        <v>99</v>
      </c>
      <c r="N98" s="45">
        <f t="shared" si="7"/>
        <v>3</v>
      </c>
      <c r="O98" s="39"/>
    </row>
    <row r="99" spans="1:15">
      <c r="A99" s="178" t="s">
        <v>986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</row>
    <row r="100" spans="1:15">
      <c r="A100" s="172" t="s">
        <v>74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</row>
    <row r="103" spans="1:15">
      <c r="A103" s="50"/>
      <c r="B103" s="50"/>
      <c r="C103" s="90"/>
      <c r="D103" s="50"/>
      <c r="E103" s="50"/>
      <c r="F103" s="90"/>
      <c r="G103" s="50"/>
      <c r="H103" s="50"/>
      <c r="I103" s="50"/>
    </row>
    <row r="104" spans="1:15">
      <c r="B104" s="48"/>
    </row>
    <row r="105" spans="1:15">
      <c r="B105" s="48"/>
    </row>
    <row r="106" spans="1:15">
      <c r="B106" s="48"/>
    </row>
    <row r="107" spans="1:15">
      <c r="B107" s="48"/>
    </row>
    <row r="108" spans="1:15">
      <c r="B108" s="48"/>
    </row>
    <row r="109" spans="1:15">
      <c r="B109" s="48"/>
    </row>
    <row r="110" spans="1:15">
      <c r="B110" s="48"/>
    </row>
    <row r="111" spans="1:15">
      <c r="B111" s="48"/>
    </row>
    <row r="112" spans="1:15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</sheetData>
  <sortState xmlns:xlrd2="http://schemas.microsoft.com/office/spreadsheetml/2017/richdata2" ref="B133:B161">
    <sortCondition ref="B133:B161"/>
  </sortState>
  <mergeCells count="8">
    <mergeCell ref="A100:O100"/>
    <mergeCell ref="A1:O1"/>
    <mergeCell ref="C35:D35"/>
    <mergeCell ref="A68:O68"/>
    <mergeCell ref="C71:D71"/>
    <mergeCell ref="A99:O99"/>
    <mergeCell ref="C2:D2"/>
    <mergeCell ref="A32:O32"/>
  </mergeCells>
  <phoneticPr fontId="33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  <ignoredErrors>
    <ignoredError sqref="N73:N74 N98 N75:N9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0"/>
  <sheetViews>
    <sheetView workbookViewId="0">
      <selection activeCell="H42" sqref="H42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100</v>
      </c>
    </row>
    <row r="4" spans="1:3">
      <c r="A4" s="61">
        <v>3</v>
      </c>
      <c r="B4" s="63" t="s">
        <v>120</v>
      </c>
      <c r="C4" s="63">
        <v>100</v>
      </c>
    </row>
    <row r="5" spans="1:3">
      <c r="A5" s="61">
        <v>4</v>
      </c>
      <c r="B5" s="63" t="s">
        <v>121</v>
      </c>
      <c r="C5" s="63">
        <v>100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100</v>
      </c>
    </row>
    <row r="8" spans="1:3">
      <c r="A8" s="61">
        <v>7</v>
      </c>
      <c r="B8" s="63" t="s">
        <v>124</v>
      </c>
      <c r="C8" s="63">
        <v>100</v>
      </c>
    </row>
    <row r="9" spans="1:3">
      <c r="A9" s="61">
        <v>8</v>
      </c>
      <c r="B9" s="63" t="s">
        <v>125</v>
      </c>
      <c r="C9" s="63">
        <v>100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99.98</v>
      </c>
    </row>
    <row r="12" spans="1:3">
      <c r="A12" s="61">
        <v>11</v>
      </c>
      <c r="B12" s="63" t="s">
        <v>128</v>
      </c>
      <c r="C12" s="63">
        <v>100</v>
      </c>
    </row>
    <row r="13" spans="1:3">
      <c r="A13" s="61">
        <v>12</v>
      </c>
      <c r="B13" s="63" t="s">
        <v>129</v>
      </c>
      <c r="C13" s="63">
        <v>100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100</v>
      </c>
    </row>
    <row r="17" spans="1:3">
      <c r="A17" s="61">
        <v>16</v>
      </c>
      <c r="B17" s="63" t="s">
        <v>133</v>
      </c>
      <c r="C17" s="63">
        <v>100</v>
      </c>
    </row>
    <row r="18" spans="1:3">
      <c r="A18" s="61">
        <v>17</v>
      </c>
      <c r="B18" s="63" t="s">
        <v>134</v>
      </c>
      <c r="C18" s="63">
        <v>100</v>
      </c>
    </row>
    <row r="19" spans="1:3">
      <c r="A19" s="61">
        <v>18</v>
      </c>
      <c r="B19" s="63" t="s">
        <v>135</v>
      </c>
      <c r="C19" s="63">
        <v>100</v>
      </c>
    </row>
    <row r="20" spans="1:3">
      <c r="A20" s="61">
        <v>19</v>
      </c>
      <c r="B20" s="63" t="s">
        <v>136</v>
      </c>
      <c r="C20" s="63">
        <v>100</v>
      </c>
    </row>
    <row r="21" spans="1:3">
      <c r="A21" s="61">
        <v>20</v>
      </c>
      <c r="B21" s="63" t="s">
        <v>137</v>
      </c>
      <c r="C21" s="63">
        <v>100</v>
      </c>
    </row>
    <row r="22" spans="1:3">
      <c r="A22" s="61">
        <v>21</v>
      </c>
      <c r="B22" s="63" t="s">
        <v>138</v>
      </c>
      <c r="C22" s="63">
        <v>100</v>
      </c>
    </row>
    <row r="23" spans="1:3">
      <c r="A23" s="61">
        <v>22</v>
      </c>
      <c r="B23" s="63" t="s">
        <v>139</v>
      </c>
      <c r="C23" s="63">
        <v>100</v>
      </c>
    </row>
    <row r="24" spans="1:3">
      <c r="A24" s="61">
        <v>23</v>
      </c>
      <c r="B24" s="63" t="s">
        <v>140</v>
      </c>
      <c r="C24" s="63">
        <v>100</v>
      </c>
    </row>
    <row r="25" spans="1:3">
      <c r="A25" s="61">
        <v>24</v>
      </c>
      <c r="B25" s="63" t="s">
        <v>141</v>
      </c>
      <c r="C25" s="63">
        <v>100</v>
      </c>
    </row>
    <row r="26" spans="1:3">
      <c r="A26" s="61">
        <v>25</v>
      </c>
      <c r="B26" s="63" t="s">
        <v>142</v>
      </c>
      <c r="C26" s="63">
        <v>100</v>
      </c>
    </row>
    <row r="27" spans="1:3">
      <c r="A27" s="61">
        <v>26</v>
      </c>
      <c r="B27" s="63" t="s">
        <v>143</v>
      </c>
      <c r="C27" s="63">
        <v>100</v>
      </c>
    </row>
    <row r="28" spans="1:3">
      <c r="A28" s="61">
        <v>27</v>
      </c>
      <c r="B28" s="63" t="s">
        <v>144</v>
      </c>
      <c r="C28" s="63">
        <v>100</v>
      </c>
    </row>
    <row r="29" spans="1:3">
      <c r="A29" s="61">
        <v>28</v>
      </c>
      <c r="B29" s="63" t="s">
        <v>145</v>
      </c>
      <c r="C29" s="63">
        <v>100</v>
      </c>
    </row>
    <row r="30" spans="1:3">
      <c r="A30" s="59">
        <v>29</v>
      </c>
      <c r="B30" s="59" t="s">
        <v>16</v>
      </c>
      <c r="C30" s="59">
        <v>100</v>
      </c>
    </row>
    <row r="31" spans="1:3">
      <c r="A31" s="59">
        <v>30</v>
      </c>
      <c r="B31" s="59" t="s">
        <v>17</v>
      </c>
      <c r="C31" s="59">
        <v>100</v>
      </c>
    </row>
    <row r="32" spans="1:3">
      <c r="A32" s="59">
        <v>31</v>
      </c>
      <c r="B32" s="59" t="s">
        <v>18</v>
      </c>
      <c r="C32" s="59">
        <v>100</v>
      </c>
    </row>
    <row r="33" spans="1:3">
      <c r="A33" s="59">
        <v>32</v>
      </c>
      <c r="B33" s="59" t="s">
        <v>19</v>
      </c>
      <c r="C33" s="59">
        <v>100</v>
      </c>
    </row>
    <row r="34" spans="1:3">
      <c r="A34" s="59">
        <v>33</v>
      </c>
      <c r="B34" s="59" t="s">
        <v>20</v>
      </c>
      <c r="C34" s="59">
        <v>100</v>
      </c>
    </row>
    <row r="35" spans="1:3">
      <c r="A35" s="59">
        <v>34</v>
      </c>
      <c r="B35" s="59" t="s">
        <v>21</v>
      </c>
      <c r="C35" s="59">
        <v>100</v>
      </c>
    </row>
    <row r="36" spans="1:3">
      <c r="A36" s="59">
        <v>35</v>
      </c>
      <c r="B36" s="59" t="s">
        <v>22</v>
      </c>
      <c r="C36" s="59">
        <v>100</v>
      </c>
    </row>
    <row r="37" spans="1:3">
      <c r="A37" s="59">
        <v>36</v>
      </c>
      <c r="B37" s="59" t="s">
        <v>23</v>
      </c>
      <c r="C37" s="59">
        <v>100</v>
      </c>
    </row>
    <row r="38" spans="1:3">
      <c r="A38" s="59">
        <v>37</v>
      </c>
      <c r="B38" s="59" t="s">
        <v>24</v>
      </c>
      <c r="C38" s="59">
        <v>100</v>
      </c>
    </row>
    <row r="39" spans="1:3">
      <c r="A39" s="59">
        <v>38</v>
      </c>
      <c r="B39" s="59" t="s">
        <v>25</v>
      </c>
      <c r="C39" s="59">
        <v>100</v>
      </c>
    </row>
    <row r="40" spans="1:3">
      <c r="A40" s="59">
        <v>39</v>
      </c>
      <c r="B40" s="59" t="s">
        <v>26</v>
      </c>
      <c r="C40" s="59">
        <v>100</v>
      </c>
    </row>
    <row r="41" spans="1:3">
      <c r="A41" s="59">
        <v>40</v>
      </c>
      <c r="B41" s="59" t="s">
        <v>27</v>
      </c>
      <c r="C41" s="59">
        <v>100</v>
      </c>
    </row>
    <row r="42" spans="1:3">
      <c r="A42" s="59">
        <v>41</v>
      </c>
      <c r="B42" s="59" t="s">
        <v>28</v>
      </c>
      <c r="C42" s="59">
        <v>100</v>
      </c>
    </row>
    <row r="43" spans="1:3">
      <c r="A43" s="59">
        <v>42</v>
      </c>
      <c r="B43" s="59" t="s">
        <v>29</v>
      </c>
      <c r="C43" s="59">
        <v>100</v>
      </c>
    </row>
    <row r="44" spans="1:3">
      <c r="A44" s="59">
        <v>43</v>
      </c>
      <c r="B44" s="59" t="s">
        <v>30</v>
      </c>
      <c r="C44" s="59">
        <v>100</v>
      </c>
    </row>
    <row r="45" spans="1:3">
      <c r="A45" s="59">
        <v>44</v>
      </c>
      <c r="B45" s="59" t="s">
        <v>31</v>
      </c>
      <c r="C45" s="59">
        <v>100</v>
      </c>
    </row>
    <row r="46" spans="1:3">
      <c r="A46" s="59">
        <v>45</v>
      </c>
      <c r="B46" s="59" t="s">
        <v>32</v>
      </c>
      <c r="C46" s="59">
        <v>100</v>
      </c>
    </row>
    <row r="47" spans="1:3">
      <c r="A47" s="59">
        <v>46</v>
      </c>
      <c r="B47" s="59" t="s">
        <v>33</v>
      </c>
      <c r="C47" s="59">
        <v>100</v>
      </c>
    </row>
    <row r="48" spans="1:3">
      <c r="A48" s="59">
        <v>47</v>
      </c>
      <c r="B48" s="59" t="s">
        <v>34</v>
      </c>
      <c r="C48" s="59">
        <v>100</v>
      </c>
    </row>
    <row r="49" spans="1:3">
      <c r="A49" s="59">
        <v>48</v>
      </c>
      <c r="B49" s="59" t="s">
        <v>35</v>
      </c>
      <c r="C49" s="59">
        <v>100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100</v>
      </c>
    </row>
    <row r="52" spans="1:3">
      <c r="A52" s="59">
        <v>51</v>
      </c>
      <c r="B52" s="59" t="s">
        <v>38</v>
      </c>
      <c r="C52" s="59">
        <v>100</v>
      </c>
    </row>
    <row r="53" spans="1:3">
      <c r="A53" s="59">
        <v>52</v>
      </c>
      <c r="B53" s="59" t="s">
        <v>39</v>
      </c>
      <c r="C53" s="59">
        <v>100</v>
      </c>
    </row>
    <row r="54" spans="1:3">
      <c r="A54" s="59">
        <v>53</v>
      </c>
      <c r="B54" s="60" t="s">
        <v>40</v>
      </c>
      <c r="C54" s="59">
        <v>100</v>
      </c>
    </row>
    <row r="55" spans="1:3">
      <c r="A55" s="59">
        <v>54</v>
      </c>
      <c r="B55" s="59" t="s">
        <v>41</v>
      </c>
      <c r="C55" s="59">
        <v>100</v>
      </c>
    </row>
    <row r="56" spans="1:3">
      <c r="A56" s="59">
        <v>55</v>
      </c>
      <c r="B56" s="59" t="s">
        <v>42</v>
      </c>
      <c r="C56" s="59">
        <v>100</v>
      </c>
    </row>
    <row r="57" spans="1:3">
      <c r="A57" s="59">
        <v>56</v>
      </c>
      <c r="B57" s="59" t="s">
        <v>43</v>
      </c>
      <c r="C57" s="59">
        <v>100</v>
      </c>
    </row>
    <row r="58" spans="1:3">
      <c r="A58" s="59">
        <v>57</v>
      </c>
      <c r="B58" s="59" t="s">
        <v>44</v>
      </c>
      <c r="C58" s="59">
        <v>100</v>
      </c>
    </row>
    <row r="59" spans="1:3">
      <c r="A59" s="59">
        <v>58</v>
      </c>
      <c r="B59" s="59" t="s">
        <v>45</v>
      </c>
      <c r="C59" s="59">
        <v>100</v>
      </c>
    </row>
    <row r="60" spans="1:3">
      <c r="A60" s="59">
        <v>59</v>
      </c>
      <c r="B60" s="59" t="s">
        <v>46</v>
      </c>
      <c r="C60" s="59">
        <v>100</v>
      </c>
    </row>
  </sheetData>
  <phoneticPr fontId="33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workbookViewId="0">
      <selection activeCell="E13" sqref="E13"/>
    </sheetView>
  </sheetViews>
  <sheetFormatPr defaultColWidth="8.09765625" defaultRowHeight="15.6"/>
  <cols>
    <col min="2" max="2" width="14.796875" customWidth="1"/>
    <col min="3" max="3" width="16.296875" customWidth="1"/>
    <col min="8" max="8" width="12.69921875" customWidth="1"/>
    <col min="9" max="9" width="12.8984375" customWidth="1"/>
  </cols>
  <sheetData>
    <row r="1" spans="1:9" ht="30" customHeight="1">
      <c r="A1" s="279" t="s">
        <v>970</v>
      </c>
      <c r="B1" s="280"/>
      <c r="C1" s="280"/>
      <c r="D1" s="280"/>
      <c r="E1" s="280"/>
      <c r="F1" s="280"/>
      <c r="G1" s="280"/>
      <c r="H1" s="280"/>
      <c r="I1" s="280"/>
    </row>
    <row r="2" spans="1:9">
      <c r="A2" s="13" t="s">
        <v>0</v>
      </c>
      <c r="B2" s="13" t="s">
        <v>75</v>
      </c>
      <c r="C2" s="13" t="s">
        <v>78</v>
      </c>
      <c r="D2" s="13" t="s">
        <v>79</v>
      </c>
      <c r="E2" s="13" t="s">
        <v>80</v>
      </c>
      <c r="F2" s="13" t="s">
        <v>81</v>
      </c>
      <c r="G2" s="13" t="s">
        <v>82</v>
      </c>
      <c r="H2" s="13" t="s">
        <v>83</v>
      </c>
      <c r="I2" s="13" t="s">
        <v>84</v>
      </c>
    </row>
    <row r="3" spans="1:9">
      <c r="A3" s="106" t="s">
        <v>966</v>
      </c>
      <c r="B3" s="153" t="s">
        <v>99</v>
      </c>
      <c r="C3" s="154">
        <v>2021053117</v>
      </c>
      <c r="D3" s="154" t="s">
        <v>967</v>
      </c>
      <c r="E3" s="154" t="s">
        <v>968</v>
      </c>
      <c r="F3" s="106">
        <v>406</v>
      </c>
      <c r="G3" s="106">
        <v>4</v>
      </c>
      <c r="H3" s="154" t="s">
        <v>969</v>
      </c>
      <c r="I3" s="155">
        <v>44525</v>
      </c>
    </row>
    <row r="4" spans="1:9">
      <c r="A4" s="109"/>
      <c r="B4" s="106"/>
      <c r="C4" s="156"/>
      <c r="D4" s="153"/>
      <c r="E4" s="154"/>
      <c r="F4" s="106"/>
      <c r="G4" s="106"/>
      <c r="H4" s="106"/>
      <c r="I4" s="157"/>
    </row>
    <row r="5" spans="1:9">
      <c r="A5" s="109"/>
      <c r="B5" s="106"/>
      <c r="C5" s="107"/>
      <c r="D5" s="106"/>
      <c r="E5" s="106"/>
      <c r="F5" s="106"/>
      <c r="G5" s="106"/>
      <c r="H5" s="106"/>
      <c r="I5" s="108"/>
    </row>
    <row r="6" spans="1:9">
      <c r="A6" s="109"/>
      <c r="B6" s="106"/>
      <c r="C6" s="107"/>
      <c r="D6" s="106"/>
      <c r="E6" s="106"/>
      <c r="F6" s="106"/>
      <c r="G6" s="106"/>
      <c r="H6" s="106"/>
      <c r="I6" s="108"/>
    </row>
  </sheetData>
  <mergeCells count="1">
    <mergeCell ref="A1:I1"/>
  </mergeCells>
  <phoneticPr fontId="3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86"/>
  <sheetViews>
    <sheetView workbookViewId="0">
      <selection activeCell="G21" sqref="G21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100</v>
      </c>
    </row>
    <row r="4" spans="1:3">
      <c r="A4" s="61">
        <v>3</v>
      </c>
      <c r="B4" s="63" t="s">
        <v>120</v>
      </c>
      <c r="C4" s="63">
        <v>100</v>
      </c>
    </row>
    <row r="5" spans="1:3">
      <c r="A5" s="61">
        <v>4</v>
      </c>
      <c r="B5" s="63" t="s">
        <v>121</v>
      </c>
      <c r="C5" s="63">
        <v>100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100</v>
      </c>
    </row>
    <row r="8" spans="1:3">
      <c r="A8" s="61">
        <v>7</v>
      </c>
      <c r="B8" s="63" t="s">
        <v>124</v>
      </c>
      <c r="C8" s="63">
        <v>100</v>
      </c>
    </row>
    <row r="9" spans="1:3">
      <c r="A9" s="61">
        <v>8</v>
      </c>
      <c r="B9" s="63" t="s">
        <v>125</v>
      </c>
      <c r="C9" s="63">
        <v>100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100</v>
      </c>
    </row>
    <row r="12" spans="1:3">
      <c r="A12" s="61">
        <v>11</v>
      </c>
      <c r="B12" s="63" t="s">
        <v>128</v>
      </c>
      <c r="C12" s="63">
        <v>100</v>
      </c>
    </row>
    <row r="13" spans="1:3">
      <c r="A13" s="61">
        <v>12</v>
      </c>
      <c r="B13" s="63" t="s">
        <v>129</v>
      </c>
      <c r="C13" s="63">
        <v>100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100</v>
      </c>
    </row>
    <row r="17" spans="1:3">
      <c r="A17" s="61">
        <v>16</v>
      </c>
      <c r="B17" s="63" t="s">
        <v>133</v>
      </c>
      <c r="C17" s="63">
        <v>100</v>
      </c>
    </row>
    <row r="18" spans="1:3">
      <c r="A18" s="61">
        <v>17</v>
      </c>
      <c r="B18" s="63" t="s">
        <v>134</v>
      </c>
      <c r="C18" s="63">
        <v>100</v>
      </c>
    </row>
    <row r="19" spans="1:3">
      <c r="A19" s="61">
        <v>18</v>
      </c>
      <c r="B19" s="63" t="s">
        <v>135</v>
      </c>
      <c r="C19" s="63">
        <v>100</v>
      </c>
    </row>
    <row r="20" spans="1:3">
      <c r="A20" s="61">
        <v>19</v>
      </c>
      <c r="B20" s="63" t="s">
        <v>136</v>
      </c>
      <c r="C20" s="63">
        <v>100</v>
      </c>
    </row>
    <row r="21" spans="1:3">
      <c r="A21" s="61">
        <v>20</v>
      </c>
      <c r="B21" s="63" t="s">
        <v>137</v>
      </c>
      <c r="C21" s="63">
        <v>100</v>
      </c>
    </row>
    <row r="22" spans="1:3">
      <c r="A22" s="61">
        <v>21</v>
      </c>
      <c r="B22" s="63" t="s">
        <v>138</v>
      </c>
      <c r="C22" s="63">
        <v>100</v>
      </c>
    </row>
    <row r="23" spans="1:3">
      <c r="A23" s="61">
        <v>22</v>
      </c>
      <c r="B23" s="63" t="s">
        <v>139</v>
      </c>
      <c r="C23" s="63">
        <v>100</v>
      </c>
    </row>
    <row r="24" spans="1:3">
      <c r="A24" s="61">
        <v>23</v>
      </c>
      <c r="B24" s="63" t="s">
        <v>140</v>
      </c>
      <c r="C24" s="63">
        <v>100</v>
      </c>
    </row>
    <row r="25" spans="1:3">
      <c r="A25" s="61">
        <v>24</v>
      </c>
      <c r="B25" s="63" t="s">
        <v>141</v>
      </c>
      <c r="C25" s="63">
        <v>100</v>
      </c>
    </row>
    <row r="26" spans="1:3">
      <c r="A26" s="61">
        <v>25</v>
      </c>
      <c r="B26" s="63" t="s">
        <v>142</v>
      </c>
      <c r="C26" s="63">
        <v>100</v>
      </c>
    </row>
    <row r="27" spans="1:3">
      <c r="A27" s="61">
        <v>26</v>
      </c>
      <c r="B27" s="63" t="s">
        <v>143</v>
      </c>
      <c r="C27" s="63">
        <v>100</v>
      </c>
    </row>
    <row r="28" spans="1:3">
      <c r="A28" s="61">
        <v>27</v>
      </c>
      <c r="B28" s="63" t="s">
        <v>144</v>
      </c>
      <c r="C28" s="63">
        <v>100</v>
      </c>
    </row>
    <row r="29" spans="1:3">
      <c r="A29" s="61">
        <v>28</v>
      </c>
      <c r="B29" s="63" t="s">
        <v>145</v>
      </c>
      <c r="C29" s="63">
        <v>100</v>
      </c>
    </row>
    <row r="30" spans="1:3">
      <c r="A30" s="59">
        <v>29</v>
      </c>
      <c r="B30" s="59" t="s">
        <v>16</v>
      </c>
      <c r="C30" s="59">
        <v>100</v>
      </c>
    </row>
    <row r="31" spans="1:3">
      <c r="A31" s="59">
        <v>30</v>
      </c>
      <c r="B31" s="59" t="s">
        <v>17</v>
      </c>
      <c r="C31" s="59">
        <v>100</v>
      </c>
    </row>
    <row r="32" spans="1:3">
      <c r="A32" s="59">
        <v>31</v>
      </c>
      <c r="B32" s="59" t="s">
        <v>18</v>
      </c>
      <c r="C32" s="59">
        <v>100</v>
      </c>
    </row>
    <row r="33" spans="1:3">
      <c r="A33" s="59">
        <v>32</v>
      </c>
      <c r="B33" s="59" t="s">
        <v>19</v>
      </c>
      <c r="C33" s="59">
        <v>100</v>
      </c>
    </row>
    <row r="34" spans="1:3">
      <c r="A34" s="59">
        <v>33</v>
      </c>
      <c r="B34" s="59" t="s">
        <v>20</v>
      </c>
      <c r="C34" s="59">
        <v>100</v>
      </c>
    </row>
    <row r="35" spans="1:3">
      <c r="A35" s="59">
        <v>34</v>
      </c>
      <c r="B35" s="59" t="s">
        <v>21</v>
      </c>
      <c r="C35" s="59">
        <v>100</v>
      </c>
    </row>
    <row r="36" spans="1:3">
      <c r="A36" s="59">
        <v>35</v>
      </c>
      <c r="B36" s="59" t="s">
        <v>22</v>
      </c>
      <c r="C36" s="59">
        <v>100</v>
      </c>
    </row>
    <row r="37" spans="1:3">
      <c r="A37" s="59">
        <v>36</v>
      </c>
      <c r="B37" s="59" t="s">
        <v>23</v>
      </c>
      <c r="C37" s="59">
        <v>100</v>
      </c>
    </row>
    <row r="38" spans="1:3">
      <c r="A38" s="59">
        <v>37</v>
      </c>
      <c r="B38" s="59" t="s">
        <v>24</v>
      </c>
      <c r="C38" s="59">
        <v>100</v>
      </c>
    </row>
    <row r="39" spans="1:3">
      <c r="A39" s="59">
        <v>38</v>
      </c>
      <c r="B39" s="59" t="s">
        <v>25</v>
      </c>
      <c r="C39" s="59">
        <v>100</v>
      </c>
    </row>
    <row r="40" spans="1:3">
      <c r="A40" s="59">
        <v>39</v>
      </c>
      <c r="B40" s="59" t="s">
        <v>26</v>
      </c>
      <c r="C40" s="59">
        <v>100</v>
      </c>
    </row>
    <row r="41" spans="1:3">
      <c r="A41" s="59">
        <v>40</v>
      </c>
      <c r="B41" s="59" t="s">
        <v>27</v>
      </c>
      <c r="C41" s="59">
        <v>100</v>
      </c>
    </row>
    <row r="42" spans="1:3">
      <c r="A42" s="59">
        <v>41</v>
      </c>
      <c r="B42" s="59" t="s">
        <v>28</v>
      </c>
      <c r="C42" s="59">
        <v>100</v>
      </c>
    </row>
    <row r="43" spans="1:3">
      <c r="A43" s="59">
        <v>42</v>
      </c>
      <c r="B43" s="59" t="s">
        <v>29</v>
      </c>
      <c r="C43" s="59">
        <v>100</v>
      </c>
    </row>
    <row r="44" spans="1:3">
      <c r="A44" s="59">
        <v>43</v>
      </c>
      <c r="B44" s="59" t="s">
        <v>30</v>
      </c>
      <c r="C44" s="59">
        <v>100</v>
      </c>
    </row>
    <row r="45" spans="1:3">
      <c r="A45" s="59">
        <v>44</v>
      </c>
      <c r="B45" s="59" t="s">
        <v>31</v>
      </c>
      <c r="C45" s="59">
        <v>100</v>
      </c>
    </row>
    <row r="46" spans="1:3">
      <c r="A46" s="59">
        <v>45</v>
      </c>
      <c r="B46" s="59" t="s">
        <v>32</v>
      </c>
      <c r="C46" s="59">
        <v>100</v>
      </c>
    </row>
    <row r="47" spans="1:3">
      <c r="A47" s="59">
        <v>46</v>
      </c>
      <c r="B47" s="59" t="s">
        <v>33</v>
      </c>
      <c r="C47" s="59">
        <v>100</v>
      </c>
    </row>
    <row r="48" spans="1:3">
      <c r="A48" s="59">
        <v>47</v>
      </c>
      <c r="B48" s="59" t="s">
        <v>34</v>
      </c>
      <c r="C48" s="59">
        <v>100</v>
      </c>
    </row>
    <row r="49" spans="1:3">
      <c r="A49" s="59">
        <v>48</v>
      </c>
      <c r="B49" s="59" t="s">
        <v>35</v>
      </c>
      <c r="C49" s="59">
        <v>100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100</v>
      </c>
    </row>
    <row r="52" spans="1:3">
      <c r="A52" s="59">
        <v>51</v>
      </c>
      <c r="B52" s="59" t="s">
        <v>38</v>
      </c>
      <c r="C52" s="59">
        <v>100</v>
      </c>
    </row>
    <row r="53" spans="1:3">
      <c r="A53" s="59">
        <v>52</v>
      </c>
      <c r="B53" s="59" t="s">
        <v>39</v>
      </c>
      <c r="C53" s="59">
        <v>100</v>
      </c>
    </row>
    <row r="54" spans="1:3">
      <c r="A54" s="59">
        <v>53</v>
      </c>
      <c r="B54" s="60" t="s">
        <v>40</v>
      </c>
      <c r="C54" s="59">
        <v>100</v>
      </c>
    </row>
    <row r="55" spans="1:3">
      <c r="A55" s="59">
        <v>54</v>
      </c>
      <c r="B55" s="59" t="s">
        <v>41</v>
      </c>
      <c r="C55" s="59">
        <v>100</v>
      </c>
    </row>
    <row r="56" spans="1:3">
      <c r="A56" s="59">
        <v>55</v>
      </c>
      <c r="B56" s="59" t="s">
        <v>42</v>
      </c>
      <c r="C56" s="59">
        <v>100</v>
      </c>
    </row>
    <row r="57" spans="1:3">
      <c r="A57" s="59">
        <v>56</v>
      </c>
      <c r="B57" s="59" t="s">
        <v>43</v>
      </c>
      <c r="C57" s="59">
        <v>100</v>
      </c>
    </row>
    <row r="58" spans="1:3">
      <c r="A58" s="59">
        <v>57</v>
      </c>
      <c r="B58" s="59" t="s">
        <v>44</v>
      </c>
      <c r="C58" s="59">
        <v>100</v>
      </c>
    </row>
    <row r="59" spans="1:3">
      <c r="A59" s="59">
        <v>58</v>
      </c>
      <c r="B59" s="59" t="s">
        <v>45</v>
      </c>
      <c r="C59" s="59">
        <v>100</v>
      </c>
    </row>
    <row r="60" spans="1:3">
      <c r="A60" s="59">
        <v>59</v>
      </c>
      <c r="B60" s="59" t="s">
        <v>46</v>
      </c>
      <c r="C60" s="59">
        <v>100</v>
      </c>
    </row>
    <row r="61" spans="1:3">
      <c r="A61" s="64">
        <v>60</v>
      </c>
      <c r="B61" s="65" t="s">
        <v>47</v>
      </c>
      <c r="C61" s="64">
        <v>100</v>
      </c>
    </row>
    <row r="62" spans="1:3">
      <c r="A62" s="64">
        <v>61</v>
      </c>
      <c r="B62" s="65" t="s">
        <v>49</v>
      </c>
      <c r="C62" s="64">
        <v>100</v>
      </c>
    </row>
    <row r="63" spans="1:3">
      <c r="A63" s="64">
        <v>62</v>
      </c>
      <c r="B63" s="65" t="s">
        <v>50</v>
      </c>
      <c r="C63" s="64">
        <v>100</v>
      </c>
    </row>
    <row r="64" spans="1:3">
      <c r="A64" s="64">
        <v>63</v>
      </c>
      <c r="B64" s="65" t="s">
        <v>51</v>
      </c>
      <c r="C64" s="64">
        <v>100</v>
      </c>
    </row>
    <row r="65" spans="1:3">
      <c r="A65" s="64">
        <v>64</v>
      </c>
      <c r="B65" s="65" t="s">
        <v>52</v>
      </c>
      <c r="C65" s="64">
        <v>100</v>
      </c>
    </row>
    <row r="66" spans="1:3">
      <c r="A66" s="64">
        <v>65</v>
      </c>
      <c r="B66" s="65" t="s">
        <v>53</v>
      </c>
      <c r="C66" s="64">
        <v>100</v>
      </c>
    </row>
    <row r="67" spans="1:3">
      <c r="A67" s="64">
        <v>66</v>
      </c>
      <c r="B67" s="65" t="s">
        <v>54</v>
      </c>
      <c r="C67" s="64">
        <v>100</v>
      </c>
    </row>
    <row r="68" spans="1:3">
      <c r="A68" s="64">
        <v>67</v>
      </c>
      <c r="B68" s="65" t="s">
        <v>55</v>
      </c>
      <c r="C68" s="64">
        <v>100</v>
      </c>
    </row>
    <row r="69" spans="1:3">
      <c r="A69" s="64">
        <v>68</v>
      </c>
      <c r="B69" s="65" t="s">
        <v>56</v>
      </c>
      <c r="C69" s="64">
        <v>100</v>
      </c>
    </row>
    <row r="70" spans="1:3">
      <c r="A70" s="64">
        <v>69</v>
      </c>
      <c r="B70" s="65" t="s">
        <v>57</v>
      </c>
      <c r="C70" s="64">
        <v>100</v>
      </c>
    </row>
    <row r="71" spans="1:3">
      <c r="A71" s="64">
        <v>70</v>
      </c>
      <c r="B71" s="65" t="s">
        <v>58</v>
      </c>
      <c r="C71" s="64">
        <v>100</v>
      </c>
    </row>
    <row r="72" spans="1:3">
      <c r="A72" s="64">
        <v>71</v>
      </c>
      <c r="B72" s="65" t="s">
        <v>59</v>
      </c>
      <c r="C72" s="64">
        <v>100</v>
      </c>
    </row>
    <row r="73" spans="1:3">
      <c r="A73" s="64">
        <v>72</v>
      </c>
      <c r="B73" s="65" t="s">
        <v>60</v>
      </c>
      <c r="C73" s="64">
        <v>100</v>
      </c>
    </row>
    <row r="74" spans="1:3">
      <c r="A74" s="64">
        <v>73</v>
      </c>
      <c r="B74" s="65" t="s">
        <v>61</v>
      </c>
      <c r="C74" s="64">
        <v>100</v>
      </c>
    </row>
    <row r="75" spans="1:3">
      <c r="A75" s="64">
        <v>74</v>
      </c>
      <c r="B75" s="65" t="s">
        <v>62</v>
      </c>
      <c r="C75" s="64">
        <v>100</v>
      </c>
    </row>
    <row r="76" spans="1:3">
      <c r="A76" s="64">
        <v>75</v>
      </c>
      <c r="B76" s="65" t="s">
        <v>63</v>
      </c>
      <c r="C76" s="64">
        <v>100</v>
      </c>
    </row>
    <row r="77" spans="1:3">
      <c r="A77" s="64">
        <v>76</v>
      </c>
      <c r="B77" s="65" t="s">
        <v>64</v>
      </c>
      <c r="C77" s="64">
        <v>100</v>
      </c>
    </row>
    <row r="78" spans="1:3">
      <c r="A78" s="64">
        <v>77</v>
      </c>
      <c r="B78" s="65" t="s">
        <v>77</v>
      </c>
      <c r="C78" s="64">
        <v>100</v>
      </c>
    </row>
    <row r="79" spans="1:3">
      <c r="A79" s="64">
        <v>78</v>
      </c>
      <c r="B79" s="65" t="s">
        <v>66</v>
      </c>
      <c r="C79" s="64">
        <v>100</v>
      </c>
    </row>
    <row r="80" spans="1:3">
      <c r="A80" s="64">
        <v>79</v>
      </c>
      <c r="B80" s="65" t="s">
        <v>67</v>
      </c>
      <c r="C80" s="64">
        <v>100</v>
      </c>
    </row>
    <row r="81" spans="1:3">
      <c r="A81" s="64">
        <v>80</v>
      </c>
      <c r="B81" s="65" t="s">
        <v>68</v>
      </c>
      <c r="C81" s="64">
        <v>100</v>
      </c>
    </row>
    <row r="82" spans="1:3">
      <c r="A82" s="64">
        <v>81</v>
      </c>
      <c r="B82" s="65" t="s">
        <v>69</v>
      </c>
      <c r="C82" s="64">
        <v>100</v>
      </c>
    </row>
    <row r="83" spans="1:3">
      <c r="A83" s="64">
        <v>82</v>
      </c>
      <c r="B83" s="65" t="s">
        <v>70</v>
      </c>
      <c r="C83" s="64">
        <v>100</v>
      </c>
    </row>
    <row r="84" spans="1:3">
      <c r="A84" s="64">
        <v>83</v>
      </c>
      <c r="B84" s="66" t="s">
        <v>71</v>
      </c>
      <c r="C84" s="64">
        <v>100</v>
      </c>
    </row>
    <row r="85" spans="1:3">
      <c r="A85" s="64">
        <v>84</v>
      </c>
      <c r="B85" s="67" t="s">
        <v>72</v>
      </c>
      <c r="C85" s="64">
        <v>100</v>
      </c>
    </row>
    <row r="86" spans="1:3">
      <c r="A86" s="64">
        <v>85</v>
      </c>
      <c r="B86" s="68" t="s">
        <v>73</v>
      </c>
      <c r="C86" s="64">
        <v>100</v>
      </c>
    </row>
  </sheetData>
  <phoneticPr fontId="33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workbookViewId="0">
      <selection activeCell="N19" sqref="N19"/>
    </sheetView>
  </sheetViews>
  <sheetFormatPr defaultColWidth="9" defaultRowHeight="15.6"/>
  <cols>
    <col min="1" max="1" width="10.8984375" style="1" customWidth="1"/>
    <col min="2" max="2" width="12.3984375" style="1" customWidth="1"/>
    <col min="3" max="3" width="9" style="1"/>
    <col min="4" max="4" width="14.09765625" style="1" customWidth="1"/>
    <col min="5" max="5" width="19.8984375" style="1" customWidth="1"/>
    <col min="6" max="16384" width="9" style="1"/>
  </cols>
  <sheetData>
    <row r="1" spans="1:6" ht="30" customHeight="1">
      <c r="A1" s="281" t="s">
        <v>978</v>
      </c>
      <c r="B1" s="281"/>
      <c r="C1" s="281"/>
      <c r="D1" s="281"/>
      <c r="E1" s="281"/>
      <c r="F1" s="281"/>
    </row>
    <row r="2" spans="1:6">
      <c r="A2" s="2" t="s">
        <v>0</v>
      </c>
      <c r="B2" s="3" t="s">
        <v>75</v>
      </c>
      <c r="C2" s="2" t="s">
        <v>79</v>
      </c>
      <c r="D2" s="2" t="s">
        <v>78</v>
      </c>
      <c r="E2" s="2" t="s">
        <v>13</v>
      </c>
      <c r="F2" s="2" t="s">
        <v>85</v>
      </c>
    </row>
    <row r="3" spans="1:6">
      <c r="A3" s="11">
        <v>1</v>
      </c>
      <c r="B3" s="10"/>
      <c r="C3" s="12"/>
      <c r="D3" s="3"/>
      <c r="E3" s="3"/>
      <c r="F3" s="3"/>
    </row>
    <row r="4" spans="1:6">
      <c r="A4" s="11">
        <v>2</v>
      </c>
      <c r="B4" s="10"/>
      <c r="C4" s="12"/>
      <c r="D4" s="3"/>
      <c r="E4" s="3"/>
      <c r="F4" s="3"/>
    </row>
    <row r="5" spans="1:6">
      <c r="A5" s="11">
        <v>3</v>
      </c>
      <c r="B5" s="10"/>
      <c r="C5" s="12"/>
      <c r="D5" s="3"/>
      <c r="E5" s="3"/>
      <c r="F5" s="3"/>
    </row>
    <row r="6" spans="1:6">
      <c r="A6" s="11">
        <v>4</v>
      </c>
      <c r="B6" s="10"/>
      <c r="C6" s="12"/>
      <c r="D6" s="3"/>
      <c r="E6" s="3"/>
      <c r="F6" s="3"/>
    </row>
    <row r="7" spans="1:6">
      <c r="A7" s="11">
        <v>5</v>
      </c>
      <c r="B7" s="10"/>
      <c r="C7" s="12"/>
      <c r="D7" s="3"/>
      <c r="E7" s="3"/>
      <c r="F7" s="3"/>
    </row>
    <row r="8" spans="1:6">
      <c r="A8" s="11">
        <v>6</v>
      </c>
      <c r="B8" s="10"/>
      <c r="C8" s="12"/>
      <c r="D8" s="3"/>
      <c r="E8" s="3"/>
      <c r="F8" s="3"/>
    </row>
    <row r="9" spans="1:6">
      <c r="A9" s="11">
        <v>7</v>
      </c>
      <c r="B9" s="10"/>
      <c r="C9" s="12"/>
      <c r="D9" s="3"/>
      <c r="E9" s="3"/>
      <c r="F9" s="3"/>
    </row>
    <row r="10" spans="1:6">
      <c r="A10" s="11">
        <v>8</v>
      </c>
      <c r="B10" s="10"/>
      <c r="C10" s="12"/>
      <c r="D10" s="3"/>
      <c r="E10" s="3"/>
      <c r="F10" s="3"/>
    </row>
    <row r="11" spans="1:6">
      <c r="A11" s="11">
        <v>9</v>
      </c>
      <c r="B11" s="10"/>
      <c r="C11" s="12"/>
      <c r="D11" s="3"/>
      <c r="E11" s="3"/>
      <c r="F11" s="3"/>
    </row>
    <row r="12" spans="1:6">
      <c r="A12" s="11">
        <v>10</v>
      </c>
      <c r="B12" s="10"/>
      <c r="C12" s="12"/>
      <c r="D12" s="3"/>
      <c r="E12" s="3"/>
      <c r="F12" s="3"/>
    </row>
  </sheetData>
  <mergeCells count="1">
    <mergeCell ref="A1:F1"/>
  </mergeCells>
  <phoneticPr fontId="3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86"/>
  <sheetViews>
    <sheetView topLeftCell="A13" zoomScale="85" zoomScaleNormal="85" workbookViewId="0">
      <selection activeCell="I77" sqref="I77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81</v>
      </c>
    </row>
    <row r="3" spans="1:3">
      <c r="A3" s="61">
        <v>2</v>
      </c>
      <c r="B3" s="63" t="s">
        <v>119</v>
      </c>
      <c r="C3" s="63">
        <v>81</v>
      </c>
    </row>
    <row r="4" spans="1:3">
      <c r="A4" s="61">
        <v>3</v>
      </c>
      <c r="B4" s="63" t="s">
        <v>120</v>
      </c>
      <c r="C4" s="63">
        <v>73</v>
      </c>
    </row>
    <row r="5" spans="1:3">
      <c r="A5" s="61">
        <v>4</v>
      </c>
      <c r="B5" s="63" t="s">
        <v>121</v>
      </c>
      <c r="C5" s="63">
        <v>77</v>
      </c>
    </row>
    <row r="6" spans="1:3">
      <c r="A6" s="61">
        <v>5</v>
      </c>
      <c r="B6" s="63" t="s">
        <v>122</v>
      </c>
      <c r="C6" s="63">
        <v>70</v>
      </c>
    </row>
    <row r="7" spans="1:3">
      <c r="A7" s="61">
        <v>6</v>
      </c>
      <c r="B7" s="63" t="s">
        <v>123</v>
      </c>
      <c r="C7" s="63">
        <v>70</v>
      </c>
    </row>
    <row r="8" spans="1:3">
      <c r="A8" s="61">
        <v>7</v>
      </c>
      <c r="B8" s="63" t="s">
        <v>124</v>
      </c>
      <c r="C8" s="63">
        <v>80</v>
      </c>
    </row>
    <row r="9" spans="1:3">
      <c r="A9" s="61">
        <v>8</v>
      </c>
      <c r="B9" s="63" t="s">
        <v>125</v>
      </c>
      <c r="C9" s="63">
        <v>70</v>
      </c>
    </row>
    <row r="10" spans="1:3">
      <c r="A10" s="61">
        <v>9</v>
      </c>
      <c r="B10" s="63" t="s">
        <v>126</v>
      </c>
      <c r="C10" s="63">
        <v>77</v>
      </c>
    </row>
    <row r="11" spans="1:3">
      <c r="A11" s="61">
        <v>10</v>
      </c>
      <c r="B11" s="63" t="s">
        <v>127</v>
      </c>
      <c r="C11" s="63">
        <v>82</v>
      </c>
    </row>
    <row r="12" spans="1:3">
      <c r="A12" s="61">
        <v>11</v>
      </c>
      <c r="B12" s="63" t="s">
        <v>128</v>
      </c>
      <c r="C12" s="63">
        <v>81</v>
      </c>
    </row>
    <row r="13" spans="1:3">
      <c r="A13" s="61">
        <v>12</v>
      </c>
      <c r="B13" s="63" t="s">
        <v>129</v>
      </c>
      <c r="C13" s="63">
        <v>83</v>
      </c>
    </row>
    <row r="14" spans="1:3">
      <c r="A14" s="61">
        <v>13</v>
      </c>
      <c r="B14" s="63" t="s">
        <v>130</v>
      </c>
      <c r="C14" s="63">
        <v>79</v>
      </c>
    </row>
    <row r="15" spans="1:3">
      <c r="A15" s="61">
        <v>14</v>
      </c>
      <c r="B15" s="63" t="s">
        <v>131</v>
      </c>
      <c r="C15" s="63">
        <v>79</v>
      </c>
    </row>
    <row r="16" spans="1:3">
      <c r="A16" s="61">
        <v>15</v>
      </c>
      <c r="B16" s="63" t="s">
        <v>132</v>
      </c>
      <c r="C16" s="63">
        <v>81</v>
      </c>
    </row>
    <row r="17" spans="1:3">
      <c r="A17" s="61">
        <v>16</v>
      </c>
      <c r="B17" s="63" t="s">
        <v>133</v>
      </c>
      <c r="C17" s="63">
        <v>81</v>
      </c>
    </row>
    <row r="18" spans="1:3">
      <c r="A18" s="61">
        <v>17</v>
      </c>
      <c r="B18" s="63" t="s">
        <v>134</v>
      </c>
      <c r="C18" s="63">
        <v>85</v>
      </c>
    </row>
    <row r="19" spans="1:3">
      <c r="A19" s="61">
        <v>18</v>
      </c>
      <c r="B19" s="63" t="s">
        <v>135</v>
      </c>
      <c r="C19" s="63">
        <v>85</v>
      </c>
    </row>
    <row r="20" spans="1:3">
      <c r="A20" s="61">
        <v>19</v>
      </c>
      <c r="B20" s="63" t="s">
        <v>136</v>
      </c>
      <c r="C20" s="63">
        <v>84</v>
      </c>
    </row>
    <row r="21" spans="1:3">
      <c r="A21" s="61">
        <v>20</v>
      </c>
      <c r="B21" s="63" t="s">
        <v>137</v>
      </c>
      <c r="C21" s="63">
        <v>79</v>
      </c>
    </row>
    <row r="22" spans="1:3">
      <c r="A22" s="61">
        <v>21</v>
      </c>
      <c r="B22" s="63" t="s">
        <v>138</v>
      </c>
      <c r="C22" s="63">
        <v>83</v>
      </c>
    </row>
    <row r="23" spans="1:3">
      <c r="A23" s="61">
        <v>22</v>
      </c>
      <c r="B23" s="63" t="s">
        <v>139</v>
      </c>
      <c r="C23" s="63">
        <v>81</v>
      </c>
    </row>
    <row r="24" spans="1:3">
      <c r="A24" s="61">
        <v>23</v>
      </c>
      <c r="B24" s="63" t="s">
        <v>140</v>
      </c>
      <c r="C24" s="63">
        <v>73</v>
      </c>
    </row>
    <row r="25" spans="1:3">
      <c r="A25" s="61">
        <v>24</v>
      </c>
      <c r="B25" s="63" t="s">
        <v>141</v>
      </c>
      <c r="C25" s="63">
        <v>82</v>
      </c>
    </row>
    <row r="26" spans="1:3">
      <c r="A26" s="61">
        <v>25</v>
      </c>
      <c r="B26" s="63" t="s">
        <v>142</v>
      </c>
      <c r="C26" s="63">
        <v>84</v>
      </c>
    </row>
    <row r="27" spans="1:3">
      <c r="A27" s="61">
        <v>26</v>
      </c>
      <c r="B27" s="63" t="s">
        <v>143</v>
      </c>
      <c r="C27" s="63">
        <v>84</v>
      </c>
    </row>
    <row r="28" spans="1:3">
      <c r="A28" s="61">
        <v>27</v>
      </c>
      <c r="B28" s="63" t="s">
        <v>144</v>
      </c>
      <c r="C28" s="63">
        <v>79</v>
      </c>
    </row>
    <row r="29" spans="1:3">
      <c r="A29" s="61">
        <v>28</v>
      </c>
      <c r="B29" s="63" t="s">
        <v>145</v>
      </c>
      <c r="C29" s="63">
        <v>79</v>
      </c>
    </row>
    <row r="30" spans="1:3">
      <c r="A30" s="59">
        <v>29</v>
      </c>
      <c r="B30" s="59" t="s">
        <v>16</v>
      </c>
      <c r="C30" s="59">
        <v>100</v>
      </c>
    </row>
    <row r="31" spans="1:3">
      <c r="A31" s="59">
        <v>30</v>
      </c>
      <c r="B31" s="59" t="s">
        <v>17</v>
      </c>
      <c r="C31" s="59">
        <v>100</v>
      </c>
    </row>
    <row r="32" spans="1:3">
      <c r="A32" s="59">
        <v>31</v>
      </c>
      <c r="B32" s="59" t="s">
        <v>18</v>
      </c>
      <c r="C32" s="59">
        <v>100</v>
      </c>
    </row>
    <row r="33" spans="1:3">
      <c r="A33" s="59">
        <v>32</v>
      </c>
      <c r="B33" s="59" t="s">
        <v>19</v>
      </c>
      <c r="C33" s="59">
        <v>100</v>
      </c>
    </row>
    <row r="34" spans="1:3">
      <c r="A34" s="59">
        <v>33</v>
      </c>
      <c r="B34" s="59" t="s">
        <v>20</v>
      </c>
      <c r="C34" s="59">
        <v>100</v>
      </c>
    </row>
    <row r="35" spans="1:3">
      <c r="A35" s="59">
        <v>34</v>
      </c>
      <c r="B35" s="59" t="s">
        <v>21</v>
      </c>
      <c r="C35" s="59">
        <v>100</v>
      </c>
    </row>
    <row r="36" spans="1:3">
      <c r="A36" s="59">
        <v>35</v>
      </c>
      <c r="B36" s="59" t="s">
        <v>22</v>
      </c>
      <c r="C36" s="59">
        <v>100</v>
      </c>
    </row>
    <row r="37" spans="1:3">
      <c r="A37" s="59">
        <v>36</v>
      </c>
      <c r="B37" s="59" t="s">
        <v>23</v>
      </c>
      <c r="C37" s="59">
        <v>100</v>
      </c>
    </row>
    <row r="38" spans="1:3">
      <c r="A38" s="59">
        <v>37</v>
      </c>
      <c r="B38" s="59" t="s">
        <v>24</v>
      </c>
      <c r="C38" s="59">
        <v>100</v>
      </c>
    </row>
    <row r="39" spans="1:3">
      <c r="A39" s="59">
        <v>38</v>
      </c>
      <c r="B39" s="59" t="s">
        <v>25</v>
      </c>
      <c r="C39" s="59">
        <v>100</v>
      </c>
    </row>
    <row r="40" spans="1:3">
      <c r="A40" s="59">
        <v>39</v>
      </c>
      <c r="B40" s="59" t="s">
        <v>26</v>
      </c>
      <c r="C40" s="59">
        <v>100</v>
      </c>
    </row>
    <row r="41" spans="1:3">
      <c r="A41" s="59">
        <v>40</v>
      </c>
      <c r="B41" s="59" t="s">
        <v>27</v>
      </c>
      <c r="C41" s="59">
        <v>100</v>
      </c>
    </row>
    <row r="42" spans="1:3">
      <c r="A42" s="59">
        <v>41</v>
      </c>
      <c r="B42" s="59" t="s">
        <v>28</v>
      </c>
      <c r="C42" s="59">
        <v>100</v>
      </c>
    </row>
    <row r="43" spans="1:3">
      <c r="A43" s="59">
        <v>42</v>
      </c>
      <c r="B43" s="59" t="s">
        <v>29</v>
      </c>
      <c r="C43" s="59">
        <v>100</v>
      </c>
    </row>
    <row r="44" spans="1:3">
      <c r="A44" s="59">
        <v>43</v>
      </c>
      <c r="B44" s="59" t="s">
        <v>30</v>
      </c>
      <c r="C44" s="59">
        <v>100</v>
      </c>
    </row>
    <row r="45" spans="1:3">
      <c r="A45" s="59">
        <v>44</v>
      </c>
      <c r="B45" s="59" t="s">
        <v>31</v>
      </c>
      <c r="C45" s="59">
        <v>100</v>
      </c>
    </row>
    <row r="46" spans="1:3">
      <c r="A46" s="59">
        <v>45</v>
      </c>
      <c r="B46" s="59" t="s">
        <v>32</v>
      </c>
      <c r="C46" s="59">
        <v>100</v>
      </c>
    </row>
    <row r="47" spans="1:3">
      <c r="A47" s="59">
        <v>46</v>
      </c>
      <c r="B47" s="59" t="s">
        <v>33</v>
      </c>
      <c r="C47" s="59">
        <v>100</v>
      </c>
    </row>
    <row r="48" spans="1:3">
      <c r="A48" s="59">
        <v>47</v>
      </c>
      <c r="B48" s="59" t="s">
        <v>34</v>
      </c>
      <c r="C48" s="59">
        <v>100</v>
      </c>
    </row>
    <row r="49" spans="1:3">
      <c r="A49" s="59">
        <v>48</v>
      </c>
      <c r="B49" s="59" t="s">
        <v>35</v>
      </c>
      <c r="C49" s="59">
        <v>100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100</v>
      </c>
    </row>
    <row r="52" spans="1:3">
      <c r="A52" s="59">
        <v>51</v>
      </c>
      <c r="B52" s="59" t="s">
        <v>38</v>
      </c>
      <c r="C52" s="59">
        <v>100</v>
      </c>
    </row>
    <row r="53" spans="1:3">
      <c r="A53" s="59">
        <v>52</v>
      </c>
      <c r="B53" s="59" t="s">
        <v>39</v>
      </c>
      <c r="C53" s="59">
        <v>100</v>
      </c>
    </row>
    <row r="54" spans="1:3">
      <c r="A54" s="59">
        <v>53</v>
      </c>
      <c r="B54" s="60" t="s">
        <v>40</v>
      </c>
      <c r="C54" s="59">
        <v>100</v>
      </c>
    </row>
    <row r="55" spans="1:3">
      <c r="A55" s="59">
        <v>54</v>
      </c>
      <c r="B55" s="59" t="s">
        <v>41</v>
      </c>
      <c r="C55" s="59">
        <v>100</v>
      </c>
    </row>
    <row r="56" spans="1:3">
      <c r="A56" s="59">
        <v>55</v>
      </c>
      <c r="B56" s="59" t="s">
        <v>42</v>
      </c>
      <c r="C56" s="59">
        <v>100</v>
      </c>
    </row>
    <row r="57" spans="1:3">
      <c r="A57" s="59">
        <v>56</v>
      </c>
      <c r="B57" s="59" t="s">
        <v>43</v>
      </c>
      <c r="C57" s="59">
        <v>100</v>
      </c>
    </row>
    <row r="58" spans="1:3">
      <c r="A58" s="59">
        <v>57</v>
      </c>
      <c r="B58" s="59" t="s">
        <v>44</v>
      </c>
      <c r="C58" s="59">
        <v>100</v>
      </c>
    </row>
    <row r="59" spans="1:3">
      <c r="A59" s="59">
        <v>58</v>
      </c>
      <c r="B59" s="59" t="s">
        <v>45</v>
      </c>
      <c r="C59" s="59">
        <v>100</v>
      </c>
    </row>
    <row r="60" spans="1:3">
      <c r="A60" s="59">
        <v>59</v>
      </c>
      <c r="B60" s="59" t="s">
        <v>46</v>
      </c>
      <c r="C60" s="59">
        <v>100</v>
      </c>
    </row>
    <row r="61" spans="1:3">
      <c r="A61" s="64">
        <v>60</v>
      </c>
      <c r="B61" s="65" t="s">
        <v>47</v>
      </c>
      <c r="C61" s="64">
        <v>100</v>
      </c>
    </row>
    <row r="62" spans="1:3">
      <c r="A62" s="64">
        <v>61</v>
      </c>
      <c r="B62" s="65" t="s">
        <v>49</v>
      </c>
      <c r="C62" s="64">
        <v>100</v>
      </c>
    </row>
    <row r="63" spans="1:3">
      <c r="A63" s="64">
        <v>62</v>
      </c>
      <c r="B63" s="65" t="s">
        <v>50</v>
      </c>
      <c r="C63" s="64">
        <v>100</v>
      </c>
    </row>
    <row r="64" spans="1:3">
      <c r="A64" s="64">
        <v>63</v>
      </c>
      <c r="B64" s="65" t="s">
        <v>51</v>
      </c>
      <c r="C64" s="64">
        <v>100</v>
      </c>
    </row>
    <row r="65" spans="1:3">
      <c r="A65" s="64">
        <v>64</v>
      </c>
      <c r="B65" s="65" t="s">
        <v>52</v>
      </c>
      <c r="C65" s="64">
        <v>100</v>
      </c>
    </row>
    <row r="66" spans="1:3">
      <c r="A66" s="64">
        <v>65</v>
      </c>
      <c r="B66" s="65" t="s">
        <v>53</v>
      </c>
      <c r="C66" s="64">
        <v>100</v>
      </c>
    </row>
    <row r="67" spans="1:3">
      <c r="A67" s="64">
        <v>66</v>
      </c>
      <c r="B67" s="65" t="s">
        <v>54</v>
      </c>
      <c r="C67" s="64">
        <v>100</v>
      </c>
    </row>
    <row r="68" spans="1:3">
      <c r="A68" s="64">
        <v>67</v>
      </c>
      <c r="B68" s="65" t="s">
        <v>55</v>
      </c>
      <c r="C68" s="64">
        <v>100</v>
      </c>
    </row>
    <row r="69" spans="1:3">
      <c r="A69" s="64">
        <v>68</v>
      </c>
      <c r="B69" s="65" t="s">
        <v>56</v>
      </c>
      <c r="C69" s="64">
        <v>100</v>
      </c>
    </row>
    <row r="70" spans="1:3">
      <c r="A70" s="64">
        <v>69</v>
      </c>
      <c r="B70" s="65" t="s">
        <v>57</v>
      </c>
      <c r="C70" s="64">
        <v>100</v>
      </c>
    </row>
    <row r="71" spans="1:3">
      <c r="A71" s="64">
        <v>70</v>
      </c>
      <c r="B71" s="65" t="s">
        <v>58</v>
      </c>
      <c r="C71" s="64">
        <v>100</v>
      </c>
    </row>
    <row r="72" spans="1:3">
      <c r="A72" s="64">
        <v>71</v>
      </c>
      <c r="B72" s="65" t="s">
        <v>59</v>
      </c>
      <c r="C72" s="64">
        <v>100</v>
      </c>
    </row>
    <row r="73" spans="1:3">
      <c r="A73" s="64">
        <v>72</v>
      </c>
      <c r="B73" s="65" t="s">
        <v>60</v>
      </c>
      <c r="C73" s="64">
        <v>100</v>
      </c>
    </row>
    <row r="74" spans="1:3">
      <c r="A74" s="64">
        <v>73</v>
      </c>
      <c r="B74" s="65" t="s">
        <v>61</v>
      </c>
      <c r="C74" s="64">
        <v>100</v>
      </c>
    </row>
    <row r="75" spans="1:3">
      <c r="A75" s="64">
        <v>74</v>
      </c>
      <c r="B75" s="65" t="s">
        <v>62</v>
      </c>
      <c r="C75" s="64">
        <v>100</v>
      </c>
    </row>
    <row r="76" spans="1:3">
      <c r="A76" s="64">
        <v>75</v>
      </c>
      <c r="B76" s="65" t="s">
        <v>63</v>
      </c>
      <c r="C76" s="64">
        <v>100</v>
      </c>
    </row>
    <row r="77" spans="1:3">
      <c r="A77" s="64">
        <v>76</v>
      </c>
      <c r="B77" s="65" t="s">
        <v>64</v>
      </c>
      <c r="C77" s="64">
        <v>100</v>
      </c>
    </row>
    <row r="78" spans="1:3">
      <c r="A78" s="64">
        <v>77</v>
      </c>
      <c r="B78" s="65" t="s">
        <v>77</v>
      </c>
      <c r="C78" s="64">
        <v>100</v>
      </c>
    </row>
    <row r="79" spans="1:3">
      <c r="A79" s="64">
        <v>78</v>
      </c>
      <c r="B79" s="65" t="s">
        <v>66</v>
      </c>
      <c r="C79" s="64">
        <v>100</v>
      </c>
    </row>
    <row r="80" spans="1:3">
      <c r="A80" s="64">
        <v>79</v>
      </c>
      <c r="B80" s="65" t="s">
        <v>67</v>
      </c>
      <c r="C80" s="64">
        <v>100</v>
      </c>
    </row>
    <row r="81" spans="1:3">
      <c r="A81" s="64">
        <v>80</v>
      </c>
      <c r="B81" s="65" t="s">
        <v>68</v>
      </c>
      <c r="C81" s="64">
        <v>100</v>
      </c>
    </row>
    <row r="82" spans="1:3">
      <c r="A82" s="64">
        <v>81</v>
      </c>
      <c r="B82" s="65" t="s">
        <v>69</v>
      </c>
      <c r="C82" s="64">
        <v>100</v>
      </c>
    </row>
    <row r="83" spans="1:3">
      <c r="A83" s="64">
        <v>82</v>
      </c>
      <c r="B83" s="65" t="s">
        <v>70</v>
      </c>
      <c r="C83" s="64">
        <v>100</v>
      </c>
    </row>
    <row r="84" spans="1:3">
      <c r="A84" s="64">
        <v>83</v>
      </c>
      <c r="B84" s="66" t="s">
        <v>71</v>
      </c>
      <c r="C84" s="64">
        <v>100</v>
      </c>
    </row>
    <row r="85" spans="1:3">
      <c r="A85" s="64">
        <v>84</v>
      </c>
      <c r="B85" s="67" t="s">
        <v>72</v>
      </c>
      <c r="C85" s="64">
        <v>100</v>
      </c>
    </row>
    <row r="86" spans="1:3">
      <c r="A86" s="64">
        <v>85</v>
      </c>
      <c r="B86" s="68" t="s">
        <v>73</v>
      </c>
      <c r="C86" s="64">
        <v>100</v>
      </c>
    </row>
  </sheetData>
  <phoneticPr fontId="33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0"/>
  <sheetViews>
    <sheetView workbookViewId="0">
      <selection sqref="A1:H1"/>
    </sheetView>
  </sheetViews>
  <sheetFormatPr defaultColWidth="9" defaultRowHeight="15.6"/>
  <cols>
    <col min="1" max="1" width="9" style="1"/>
    <col min="2" max="2" width="13.796875" style="1" customWidth="1"/>
    <col min="3" max="3" width="13.3984375" style="1" customWidth="1"/>
    <col min="4" max="4" width="12.19921875" style="1" customWidth="1"/>
    <col min="5" max="5" width="11.5" style="1" customWidth="1"/>
    <col min="6" max="6" width="11" style="1" customWidth="1"/>
    <col min="7" max="7" width="15.8984375" style="1" customWidth="1"/>
    <col min="8" max="16384" width="9" style="1"/>
  </cols>
  <sheetData>
    <row r="1" spans="1:8" ht="30" customHeight="1">
      <c r="A1" s="282" t="s">
        <v>979</v>
      </c>
      <c r="B1" s="282"/>
      <c r="C1" s="282"/>
      <c r="D1" s="282"/>
      <c r="E1" s="282"/>
      <c r="F1" s="282"/>
      <c r="G1" s="282"/>
      <c r="H1" s="282"/>
    </row>
    <row r="2" spans="1:8">
      <c r="A2" s="109" t="s">
        <v>0</v>
      </c>
      <c r="B2" s="109" t="s">
        <v>75</v>
      </c>
      <c r="C2" s="109" t="s">
        <v>170</v>
      </c>
      <c r="D2" s="109" t="s">
        <v>171</v>
      </c>
      <c r="E2" s="109" t="s">
        <v>172</v>
      </c>
      <c r="F2" s="109" t="s">
        <v>173</v>
      </c>
      <c r="G2" s="109" t="s">
        <v>174</v>
      </c>
      <c r="H2" s="109" t="s">
        <v>86</v>
      </c>
    </row>
    <row r="3" spans="1:8">
      <c r="A3" s="70">
        <v>1</v>
      </c>
      <c r="B3" s="71" t="s">
        <v>90</v>
      </c>
      <c r="C3" s="109">
        <v>16</v>
      </c>
      <c r="D3" s="109">
        <v>15</v>
      </c>
      <c r="E3" s="109">
        <v>17</v>
      </c>
      <c r="F3" s="109">
        <v>16</v>
      </c>
      <c r="G3" s="109">
        <v>17</v>
      </c>
      <c r="H3" s="109">
        <f>SUM(C3:G3)</f>
        <v>81</v>
      </c>
    </row>
    <row r="4" spans="1:8">
      <c r="A4" s="70">
        <v>2</v>
      </c>
      <c r="B4" s="71" t="s">
        <v>91</v>
      </c>
      <c r="C4" s="109">
        <v>16</v>
      </c>
      <c r="D4" s="109">
        <v>15</v>
      </c>
      <c r="E4" s="109">
        <v>17</v>
      </c>
      <c r="F4" s="109">
        <v>16</v>
      </c>
      <c r="G4" s="109">
        <v>17</v>
      </c>
      <c r="H4" s="109">
        <f t="shared" ref="H4:H30" si="0">SUM(C4:G4)</f>
        <v>81</v>
      </c>
    </row>
    <row r="5" spans="1:8">
      <c r="A5" s="70">
        <v>3</v>
      </c>
      <c r="B5" s="71" t="s">
        <v>92</v>
      </c>
      <c r="C5" s="109">
        <v>15</v>
      </c>
      <c r="D5" s="109">
        <v>15</v>
      </c>
      <c r="E5" s="109">
        <v>16</v>
      </c>
      <c r="F5" s="109">
        <v>15</v>
      </c>
      <c r="G5" s="109">
        <v>12</v>
      </c>
      <c r="H5" s="109">
        <f t="shared" si="0"/>
        <v>73</v>
      </c>
    </row>
    <row r="6" spans="1:8">
      <c r="A6" s="70">
        <v>4</v>
      </c>
      <c r="B6" s="71" t="s">
        <v>93</v>
      </c>
      <c r="C6" s="109">
        <v>16</v>
      </c>
      <c r="D6" s="109">
        <v>14</v>
      </c>
      <c r="E6" s="109">
        <v>15</v>
      </c>
      <c r="F6" s="109">
        <v>15</v>
      </c>
      <c r="G6" s="109">
        <v>17</v>
      </c>
      <c r="H6" s="109">
        <f t="shared" si="0"/>
        <v>77</v>
      </c>
    </row>
    <row r="7" spans="1:8">
      <c r="A7" s="70">
        <v>5</v>
      </c>
      <c r="B7" s="71" t="s">
        <v>94</v>
      </c>
      <c r="C7" s="109">
        <v>15</v>
      </c>
      <c r="D7" s="109">
        <v>13</v>
      </c>
      <c r="E7" s="109">
        <v>16</v>
      </c>
      <c r="F7" s="109">
        <v>14</v>
      </c>
      <c r="G7" s="109">
        <v>12</v>
      </c>
      <c r="H7" s="109">
        <f t="shared" si="0"/>
        <v>70</v>
      </c>
    </row>
    <row r="8" spans="1:8">
      <c r="A8" s="70">
        <v>6</v>
      </c>
      <c r="B8" s="71" t="s">
        <v>95</v>
      </c>
      <c r="C8" s="109">
        <v>15</v>
      </c>
      <c r="D8" s="109">
        <v>13</v>
      </c>
      <c r="E8" s="109">
        <v>16</v>
      </c>
      <c r="F8" s="109">
        <v>14</v>
      </c>
      <c r="G8" s="109">
        <v>12</v>
      </c>
      <c r="H8" s="109">
        <f t="shared" si="0"/>
        <v>70</v>
      </c>
    </row>
    <row r="9" spans="1:8">
      <c r="A9" s="70">
        <v>7</v>
      </c>
      <c r="B9" s="71" t="s">
        <v>146</v>
      </c>
      <c r="C9" s="109">
        <v>16</v>
      </c>
      <c r="D9" s="109">
        <v>17</v>
      </c>
      <c r="E9" s="109">
        <v>16</v>
      </c>
      <c r="F9" s="109">
        <v>15</v>
      </c>
      <c r="G9" s="109">
        <v>16</v>
      </c>
      <c r="H9" s="109">
        <f t="shared" si="0"/>
        <v>80</v>
      </c>
    </row>
    <row r="10" spans="1:8">
      <c r="A10" s="70">
        <v>8</v>
      </c>
      <c r="B10" s="71" t="s">
        <v>96</v>
      </c>
      <c r="C10" s="109">
        <v>14</v>
      </c>
      <c r="D10" s="109">
        <v>13</v>
      </c>
      <c r="E10" s="109">
        <v>14</v>
      </c>
      <c r="F10" s="109">
        <v>14</v>
      </c>
      <c r="G10" s="109">
        <v>15</v>
      </c>
      <c r="H10" s="109">
        <f t="shared" si="0"/>
        <v>70</v>
      </c>
    </row>
    <row r="11" spans="1:8">
      <c r="A11" s="70">
        <v>9</v>
      </c>
      <c r="B11" s="71" t="s">
        <v>97</v>
      </c>
      <c r="C11" s="109">
        <v>15</v>
      </c>
      <c r="D11" s="109">
        <v>15</v>
      </c>
      <c r="E11" s="109">
        <v>16</v>
      </c>
      <c r="F11" s="109">
        <v>15</v>
      </c>
      <c r="G11" s="109">
        <v>16</v>
      </c>
      <c r="H11" s="109">
        <f t="shared" si="0"/>
        <v>77</v>
      </c>
    </row>
    <row r="12" spans="1:8">
      <c r="A12" s="70">
        <v>10</v>
      </c>
      <c r="B12" s="71" t="s">
        <v>99</v>
      </c>
      <c r="C12" s="109">
        <v>17</v>
      </c>
      <c r="D12" s="109">
        <v>16</v>
      </c>
      <c r="E12" s="109">
        <v>17</v>
      </c>
      <c r="F12" s="109">
        <v>16</v>
      </c>
      <c r="G12" s="109">
        <v>16</v>
      </c>
      <c r="H12" s="109">
        <f t="shared" si="0"/>
        <v>82</v>
      </c>
    </row>
    <row r="13" spans="1:8">
      <c r="A13" s="70">
        <v>11</v>
      </c>
      <c r="B13" s="71" t="s">
        <v>100</v>
      </c>
      <c r="C13" s="109">
        <v>16</v>
      </c>
      <c r="D13" s="109">
        <v>15</v>
      </c>
      <c r="E13" s="109">
        <v>16</v>
      </c>
      <c r="F13" s="109">
        <v>16</v>
      </c>
      <c r="G13" s="109">
        <v>18</v>
      </c>
      <c r="H13" s="109">
        <f t="shared" si="0"/>
        <v>81</v>
      </c>
    </row>
    <row r="14" spans="1:8">
      <c r="A14" s="70">
        <v>12</v>
      </c>
      <c r="B14" s="71" t="s">
        <v>101</v>
      </c>
      <c r="C14" s="109">
        <v>16</v>
      </c>
      <c r="D14" s="109">
        <v>16</v>
      </c>
      <c r="E14" s="109">
        <v>17</v>
      </c>
      <c r="F14" s="109">
        <v>17</v>
      </c>
      <c r="G14" s="109">
        <v>17</v>
      </c>
      <c r="H14" s="109">
        <f t="shared" si="0"/>
        <v>83</v>
      </c>
    </row>
    <row r="15" spans="1:8">
      <c r="A15" s="70">
        <v>13</v>
      </c>
      <c r="B15" s="71" t="s">
        <v>102</v>
      </c>
      <c r="C15" s="109">
        <v>17</v>
      </c>
      <c r="D15" s="109">
        <v>15</v>
      </c>
      <c r="E15" s="109">
        <v>16</v>
      </c>
      <c r="F15" s="109">
        <v>15</v>
      </c>
      <c r="G15" s="109">
        <v>16</v>
      </c>
      <c r="H15" s="109">
        <f t="shared" si="0"/>
        <v>79</v>
      </c>
    </row>
    <row r="16" spans="1:8">
      <c r="A16" s="70">
        <v>14</v>
      </c>
      <c r="B16" s="71" t="s">
        <v>103</v>
      </c>
      <c r="C16" s="109">
        <v>16</v>
      </c>
      <c r="D16" s="109">
        <v>15</v>
      </c>
      <c r="E16" s="109">
        <v>17</v>
      </c>
      <c r="F16" s="109">
        <v>16</v>
      </c>
      <c r="G16" s="109">
        <v>15</v>
      </c>
      <c r="H16" s="109">
        <f t="shared" si="0"/>
        <v>79</v>
      </c>
    </row>
    <row r="17" spans="1:8">
      <c r="A17" s="70">
        <v>15</v>
      </c>
      <c r="B17" s="71" t="s">
        <v>147</v>
      </c>
      <c r="C17" s="109">
        <v>16</v>
      </c>
      <c r="D17" s="109">
        <v>16</v>
      </c>
      <c r="E17" s="109">
        <v>17</v>
      </c>
      <c r="F17" s="109">
        <v>16</v>
      </c>
      <c r="G17" s="109">
        <v>16</v>
      </c>
      <c r="H17" s="109">
        <f t="shared" si="0"/>
        <v>81</v>
      </c>
    </row>
    <row r="18" spans="1:8">
      <c r="A18" s="70">
        <v>16</v>
      </c>
      <c r="B18" s="71" t="s">
        <v>148</v>
      </c>
      <c r="C18" s="109">
        <v>16</v>
      </c>
      <c r="D18" s="109">
        <v>16</v>
      </c>
      <c r="E18" s="109">
        <v>17</v>
      </c>
      <c r="F18" s="109">
        <v>16</v>
      </c>
      <c r="G18" s="109">
        <v>16</v>
      </c>
      <c r="H18" s="109">
        <f t="shared" si="0"/>
        <v>81</v>
      </c>
    </row>
    <row r="19" spans="1:8">
      <c r="A19" s="70">
        <v>17</v>
      </c>
      <c r="B19" s="71" t="s">
        <v>106</v>
      </c>
      <c r="C19" s="109">
        <v>18</v>
      </c>
      <c r="D19" s="109">
        <v>17</v>
      </c>
      <c r="E19" s="109">
        <v>17</v>
      </c>
      <c r="F19" s="109">
        <v>17</v>
      </c>
      <c r="G19" s="109">
        <v>16</v>
      </c>
      <c r="H19" s="109">
        <f t="shared" si="0"/>
        <v>85</v>
      </c>
    </row>
    <row r="20" spans="1:8">
      <c r="A20" s="70">
        <v>18</v>
      </c>
      <c r="B20" s="71" t="s">
        <v>107</v>
      </c>
      <c r="C20" s="109">
        <v>18</v>
      </c>
      <c r="D20" s="109">
        <v>17</v>
      </c>
      <c r="E20" s="109">
        <v>17</v>
      </c>
      <c r="F20" s="109">
        <v>17</v>
      </c>
      <c r="G20" s="109">
        <v>16</v>
      </c>
      <c r="H20" s="109">
        <f t="shared" si="0"/>
        <v>85</v>
      </c>
    </row>
    <row r="21" spans="1:8">
      <c r="A21" s="70">
        <v>19</v>
      </c>
      <c r="B21" s="71" t="s">
        <v>108</v>
      </c>
      <c r="C21" s="109">
        <v>17</v>
      </c>
      <c r="D21" s="109">
        <v>17</v>
      </c>
      <c r="E21" s="109">
        <v>17</v>
      </c>
      <c r="F21" s="109">
        <v>16</v>
      </c>
      <c r="G21" s="109">
        <v>17</v>
      </c>
      <c r="H21" s="109">
        <f t="shared" si="0"/>
        <v>84</v>
      </c>
    </row>
    <row r="22" spans="1:8">
      <c r="A22" s="70">
        <v>20</v>
      </c>
      <c r="B22" s="71" t="s">
        <v>109</v>
      </c>
      <c r="C22" s="109">
        <v>15</v>
      </c>
      <c r="D22" s="109">
        <v>16</v>
      </c>
      <c r="E22" s="109">
        <v>16</v>
      </c>
      <c r="F22" s="109">
        <v>17</v>
      </c>
      <c r="G22" s="109">
        <v>15</v>
      </c>
      <c r="H22" s="109">
        <f t="shared" si="0"/>
        <v>79</v>
      </c>
    </row>
    <row r="23" spans="1:8">
      <c r="A23" s="70">
        <v>21</v>
      </c>
      <c r="B23" s="71" t="s">
        <v>110</v>
      </c>
      <c r="C23" s="109">
        <v>16</v>
      </c>
      <c r="D23" s="109">
        <v>17</v>
      </c>
      <c r="E23" s="109">
        <v>16</v>
      </c>
      <c r="F23" s="109">
        <v>18</v>
      </c>
      <c r="G23" s="109">
        <v>16</v>
      </c>
      <c r="H23" s="109">
        <f t="shared" si="0"/>
        <v>83</v>
      </c>
    </row>
    <row r="24" spans="1:8">
      <c r="A24" s="70">
        <v>22</v>
      </c>
      <c r="B24" s="71" t="s">
        <v>111</v>
      </c>
      <c r="C24" s="109">
        <v>16</v>
      </c>
      <c r="D24" s="109">
        <v>15</v>
      </c>
      <c r="E24" s="109">
        <v>18</v>
      </c>
      <c r="F24" s="109">
        <v>17</v>
      </c>
      <c r="G24" s="109">
        <v>15</v>
      </c>
      <c r="H24" s="109">
        <f t="shared" si="0"/>
        <v>81</v>
      </c>
    </row>
    <row r="25" spans="1:8">
      <c r="A25" s="70">
        <v>23</v>
      </c>
      <c r="B25" s="71" t="s">
        <v>112</v>
      </c>
      <c r="C25" s="109">
        <v>15</v>
      </c>
      <c r="D25" s="109">
        <v>15</v>
      </c>
      <c r="E25" s="109">
        <v>15</v>
      </c>
      <c r="F25" s="109">
        <v>14</v>
      </c>
      <c r="G25" s="109">
        <v>14</v>
      </c>
      <c r="H25" s="109">
        <f t="shared" si="0"/>
        <v>73</v>
      </c>
    </row>
    <row r="26" spans="1:8">
      <c r="A26" s="70">
        <v>24</v>
      </c>
      <c r="B26" s="71" t="s">
        <v>113</v>
      </c>
      <c r="C26" s="109">
        <v>17</v>
      </c>
      <c r="D26" s="109">
        <v>17</v>
      </c>
      <c r="E26" s="109">
        <v>17</v>
      </c>
      <c r="F26" s="109">
        <v>15</v>
      </c>
      <c r="G26" s="109">
        <v>16</v>
      </c>
      <c r="H26" s="109">
        <f t="shared" si="0"/>
        <v>82</v>
      </c>
    </row>
    <row r="27" spans="1:8">
      <c r="A27" s="70">
        <v>25</v>
      </c>
      <c r="B27" s="71" t="s">
        <v>114</v>
      </c>
      <c r="C27" s="109">
        <v>17</v>
      </c>
      <c r="D27" s="109">
        <v>16</v>
      </c>
      <c r="E27" s="109">
        <v>17</v>
      </c>
      <c r="F27" s="109">
        <v>16</v>
      </c>
      <c r="G27" s="109">
        <v>18</v>
      </c>
      <c r="H27" s="109">
        <f t="shared" si="0"/>
        <v>84</v>
      </c>
    </row>
    <row r="28" spans="1:8">
      <c r="A28" s="70">
        <v>26</v>
      </c>
      <c r="B28" s="71" t="s">
        <v>115</v>
      </c>
      <c r="C28" s="109">
        <v>17</v>
      </c>
      <c r="D28" s="109">
        <v>16</v>
      </c>
      <c r="E28" s="109">
        <v>17</v>
      </c>
      <c r="F28" s="109">
        <v>16</v>
      </c>
      <c r="G28" s="109">
        <v>18</v>
      </c>
      <c r="H28" s="109">
        <f t="shared" si="0"/>
        <v>84</v>
      </c>
    </row>
    <row r="29" spans="1:8">
      <c r="A29" s="70">
        <v>27</v>
      </c>
      <c r="B29" s="71" t="s">
        <v>116</v>
      </c>
      <c r="C29" s="109">
        <v>16</v>
      </c>
      <c r="D29" s="109">
        <v>15</v>
      </c>
      <c r="E29" s="109">
        <v>17</v>
      </c>
      <c r="F29" s="109">
        <v>15</v>
      </c>
      <c r="G29" s="109">
        <v>16</v>
      </c>
      <c r="H29" s="109">
        <f t="shared" si="0"/>
        <v>79</v>
      </c>
    </row>
    <row r="30" spans="1:8">
      <c r="A30" s="70">
        <v>28</v>
      </c>
      <c r="B30" s="71" t="s">
        <v>117</v>
      </c>
      <c r="C30" s="109">
        <v>16</v>
      </c>
      <c r="D30" s="109">
        <v>15</v>
      </c>
      <c r="E30" s="109">
        <v>17</v>
      </c>
      <c r="F30" s="109">
        <v>15</v>
      </c>
      <c r="G30" s="109">
        <v>16</v>
      </c>
      <c r="H30" s="109">
        <f t="shared" si="0"/>
        <v>79</v>
      </c>
    </row>
  </sheetData>
  <mergeCells count="1">
    <mergeCell ref="A1:H1"/>
  </mergeCells>
  <phoneticPr fontId="3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B354-B5B5-4330-A250-BAA670E234FA}">
  <dimension ref="A1:H30"/>
  <sheetViews>
    <sheetView workbookViewId="0">
      <selection activeCell="H13" sqref="H13"/>
    </sheetView>
  </sheetViews>
  <sheetFormatPr defaultRowHeight="14.4"/>
  <cols>
    <col min="1" max="1" width="4.69921875" style="119" bestFit="1" customWidth="1"/>
    <col min="2" max="2" width="12.5" style="119" bestFit="1" customWidth="1"/>
    <col min="3" max="3" width="35" style="119" bestFit="1" customWidth="1"/>
    <col min="4" max="4" width="27.19921875" style="119" bestFit="1" customWidth="1"/>
    <col min="5" max="5" width="39.8984375" style="119" bestFit="1" customWidth="1"/>
    <col min="6" max="6" width="8.796875" style="119"/>
    <col min="7" max="7" width="30.5" style="119" bestFit="1" customWidth="1"/>
    <col min="8" max="16384" width="8.796875" style="119"/>
  </cols>
  <sheetData>
    <row r="1" spans="1:8" ht="20.399999999999999">
      <c r="A1" s="283" t="s">
        <v>980</v>
      </c>
      <c r="B1" s="284"/>
      <c r="C1" s="284"/>
      <c r="D1" s="284"/>
      <c r="E1" s="284"/>
      <c r="F1" s="284"/>
      <c r="G1" s="284"/>
      <c r="H1" s="123"/>
    </row>
    <row r="2" spans="1:8">
      <c r="A2" s="120" t="s">
        <v>0</v>
      </c>
      <c r="B2" s="120" t="s">
        <v>75</v>
      </c>
      <c r="C2" s="120" t="s">
        <v>176</v>
      </c>
      <c r="D2" s="120" t="s">
        <v>175</v>
      </c>
      <c r="E2" s="120" t="s">
        <v>86</v>
      </c>
      <c r="F2" s="120" t="s">
        <v>168</v>
      </c>
    </row>
    <row r="3" spans="1:8" ht="16.8">
      <c r="A3" s="120">
        <v>1</v>
      </c>
      <c r="B3" s="122" t="s">
        <v>118</v>
      </c>
      <c r="C3" s="121">
        <v>50</v>
      </c>
      <c r="D3" s="121">
        <v>50</v>
      </c>
      <c r="E3" s="120">
        <v>100</v>
      </c>
      <c r="F3" s="120"/>
    </row>
    <row r="4" spans="1:8" ht="16.8">
      <c r="A4" s="120">
        <v>2</v>
      </c>
      <c r="B4" s="122" t="s">
        <v>119</v>
      </c>
      <c r="C4" s="121">
        <v>50</v>
      </c>
      <c r="D4" s="121">
        <v>50</v>
      </c>
      <c r="E4" s="120">
        <v>100</v>
      </c>
      <c r="F4" s="120"/>
    </row>
    <row r="5" spans="1:8" ht="16.8">
      <c r="A5" s="120">
        <v>3</v>
      </c>
      <c r="B5" s="122" t="s">
        <v>120</v>
      </c>
      <c r="C5" s="121">
        <v>50</v>
      </c>
      <c r="D5" s="121">
        <v>50</v>
      </c>
      <c r="E5" s="120">
        <v>100</v>
      </c>
      <c r="F5" s="120"/>
    </row>
    <row r="6" spans="1:8" ht="16.8">
      <c r="A6" s="120">
        <v>4</v>
      </c>
      <c r="B6" s="122" t="s">
        <v>121</v>
      </c>
      <c r="C6" s="121">
        <v>50</v>
      </c>
      <c r="D6" s="121">
        <v>50</v>
      </c>
      <c r="E6" s="120">
        <v>100</v>
      </c>
      <c r="F6" s="120"/>
    </row>
    <row r="7" spans="1:8" ht="16.8">
      <c r="A7" s="120">
        <v>5</v>
      </c>
      <c r="B7" s="122" t="s">
        <v>122</v>
      </c>
      <c r="C7" s="121">
        <v>50</v>
      </c>
      <c r="D7" s="121">
        <v>50</v>
      </c>
      <c r="E7" s="120">
        <v>100</v>
      </c>
      <c r="F7" s="120"/>
    </row>
    <row r="8" spans="1:8" ht="16.8">
      <c r="A8" s="120">
        <v>6</v>
      </c>
      <c r="B8" s="122" t="s">
        <v>123</v>
      </c>
      <c r="C8" s="121">
        <v>50</v>
      </c>
      <c r="D8" s="121">
        <v>50</v>
      </c>
      <c r="E8" s="120">
        <v>100</v>
      </c>
      <c r="F8" s="120"/>
    </row>
    <row r="9" spans="1:8" ht="16.8">
      <c r="A9" s="120">
        <v>7</v>
      </c>
      <c r="B9" s="122" t="s">
        <v>124</v>
      </c>
      <c r="C9" s="121">
        <v>50</v>
      </c>
      <c r="D9" s="121">
        <v>50</v>
      </c>
      <c r="E9" s="120">
        <v>100</v>
      </c>
      <c r="F9" s="120"/>
    </row>
    <row r="10" spans="1:8" ht="16.8">
      <c r="A10" s="120">
        <v>8</v>
      </c>
      <c r="B10" s="122" t="s">
        <v>126</v>
      </c>
      <c r="C10" s="121">
        <v>50</v>
      </c>
      <c r="D10" s="121">
        <v>50</v>
      </c>
      <c r="E10" s="120">
        <v>100</v>
      </c>
      <c r="F10" s="120"/>
    </row>
    <row r="11" spans="1:8" ht="16.8">
      <c r="A11" s="120">
        <v>9</v>
      </c>
      <c r="B11" s="122" t="s">
        <v>125</v>
      </c>
      <c r="C11" s="121">
        <v>50</v>
      </c>
      <c r="D11" s="121">
        <v>50</v>
      </c>
      <c r="E11" s="120">
        <v>100</v>
      </c>
      <c r="F11" s="120"/>
    </row>
    <row r="12" spans="1:8" ht="16.8">
      <c r="A12" s="120">
        <v>10</v>
      </c>
      <c r="B12" s="122" t="s">
        <v>127</v>
      </c>
      <c r="C12" s="121">
        <v>50</v>
      </c>
      <c r="D12" s="121">
        <v>50</v>
      </c>
      <c r="E12" s="120">
        <v>100</v>
      </c>
      <c r="F12" s="120"/>
    </row>
    <row r="13" spans="1:8" ht="16.8">
      <c r="A13" s="120">
        <v>11</v>
      </c>
      <c r="B13" s="122" t="s">
        <v>128</v>
      </c>
      <c r="C13" s="121">
        <v>50</v>
      </c>
      <c r="D13" s="121">
        <v>50</v>
      </c>
      <c r="E13" s="120">
        <v>100</v>
      </c>
      <c r="F13" s="120"/>
    </row>
    <row r="14" spans="1:8" ht="16.8">
      <c r="A14" s="120">
        <v>12</v>
      </c>
      <c r="B14" s="122" t="s">
        <v>129</v>
      </c>
      <c r="C14" s="121">
        <v>50</v>
      </c>
      <c r="D14" s="121">
        <v>50</v>
      </c>
      <c r="E14" s="120">
        <v>100</v>
      </c>
      <c r="F14" s="120"/>
    </row>
    <row r="15" spans="1:8" ht="16.8">
      <c r="A15" s="120">
        <v>13</v>
      </c>
      <c r="B15" s="122" t="s">
        <v>130</v>
      </c>
      <c r="C15" s="121">
        <v>50</v>
      </c>
      <c r="D15" s="121">
        <v>50</v>
      </c>
      <c r="E15" s="120">
        <v>100</v>
      </c>
      <c r="F15" s="120"/>
    </row>
    <row r="16" spans="1:8" ht="16.8">
      <c r="A16" s="120">
        <v>14</v>
      </c>
      <c r="B16" s="122" t="s">
        <v>131</v>
      </c>
      <c r="C16" s="121">
        <v>50</v>
      </c>
      <c r="D16" s="121">
        <v>50</v>
      </c>
      <c r="E16" s="120">
        <v>100</v>
      </c>
      <c r="F16" s="120"/>
    </row>
    <row r="17" spans="1:6" ht="16.8">
      <c r="A17" s="120">
        <v>15</v>
      </c>
      <c r="B17" s="122" t="s">
        <v>132</v>
      </c>
      <c r="C17" s="121">
        <v>50</v>
      </c>
      <c r="D17" s="121">
        <v>50</v>
      </c>
      <c r="E17" s="120">
        <v>100</v>
      </c>
      <c r="F17" s="120"/>
    </row>
    <row r="18" spans="1:6" ht="16.8">
      <c r="A18" s="120">
        <v>16</v>
      </c>
      <c r="B18" s="122" t="s">
        <v>133</v>
      </c>
      <c r="C18" s="121">
        <v>50</v>
      </c>
      <c r="D18" s="121">
        <v>50</v>
      </c>
      <c r="E18" s="120">
        <v>100</v>
      </c>
      <c r="F18" s="120"/>
    </row>
    <row r="19" spans="1:6" ht="16.8">
      <c r="A19" s="120">
        <v>17</v>
      </c>
      <c r="B19" s="122" t="s">
        <v>134</v>
      </c>
      <c r="C19" s="121">
        <v>50</v>
      </c>
      <c r="D19" s="121">
        <v>50</v>
      </c>
      <c r="E19" s="120">
        <v>100</v>
      </c>
      <c r="F19" s="120"/>
    </row>
    <row r="20" spans="1:6" ht="16.8">
      <c r="A20" s="120">
        <v>18</v>
      </c>
      <c r="B20" s="122" t="s">
        <v>135</v>
      </c>
      <c r="C20" s="121">
        <v>50</v>
      </c>
      <c r="D20" s="121">
        <v>50</v>
      </c>
      <c r="E20" s="120">
        <v>100</v>
      </c>
      <c r="F20" s="120"/>
    </row>
    <row r="21" spans="1:6" ht="16.8">
      <c r="A21" s="120">
        <v>19</v>
      </c>
      <c r="B21" s="122" t="s">
        <v>136</v>
      </c>
      <c r="C21" s="121">
        <v>50</v>
      </c>
      <c r="D21" s="121">
        <v>50</v>
      </c>
      <c r="E21" s="120">
        <v>100</v>
      </c>
      <c r="F21" s="120"/>
    </row>
    <row r="22" spans="1:6" ht="16.8">
      <c r="A22" s="120">
        <v>20</v>
      </c>
      <c r="B22" s="122" t="s">
        <v>137</v>
      </c>
      <c r="C22" s="121">
        <v>50</v>
      </c>
      <c r="D22" s="121">
        <v>50</v>
      </c>
      <c r="E22" s="120">
        <v>100</v>
      </c>
      <c r="F22" s="120"/>
    </row>
    <row r="23" spans="1:6" ht="16.8">
      <c r="A23" s="120">
        <v>21</v>
      </c>
      <c r="B23" s="122" t="s">
        <v>138</v>
      </c>
      <c r="C23" s="121">
        <v>50</v>
      </c>
      <c r="D23" s="121">
        <v>50</v>
      </c>
      <c r="E23" s="120">
        <v>100</v>
      </c>
      <c r="F23" s="120"/>
    </row>
    <row r="24" spans="1:6" ht="16.8">
      <c r="A24" s="120">
        <v>22</v>
      </c>
      <c r="B24" s="122" t="s">
        <v>139</v>
      </c>
      <c r="C24" s="121">
        <v>50</v>
      </c>
      <c r="D24" s="121">
        <v>50</v>
      </c>
      <c r="E24" s="120">
        <v>100</v>
      </c>
      <c r="F24" s="120"/>
    </row>
    <row r="25" spans="1:6" ht="16.8">
      <c r="A25" s="120">
        <v>23</v>
      </c>
      <c r="B25" s="122" t="s">
        <v>140</v>
      </c>
      <c r="C25" s="121">
        <v>50</v>
      </c>
      <c r="D25" s="121">
        <v>50</v>
      </c>
      <c r="E25" s="120">
        <v>100</v>
      </c>
      <c r="F25" s="120"/>
    </row>
    <row r="26" spans="1:6" ht="16.8">
      <c r="A26" s="120">
        <v>24</v>
      </c>
      <c r="B26" s="122" t="s">
        <v>141</v>
      </c>
      <c r="C26" s="121">
        <v>50</v>
      </c>
      <c r="D26" s="121">
        <v>50</v>
      </c>
      <c r="E26" s="120">
        <v>100</v>
      </c>
      <c r="F26" s="120"/>
    </row>
    <row r="27" spans="1:6" ht="16.8">
      <c r="A27" s="120">
        <v>25</v>
      </c>
      <c r="B27" s="122" t="s">
        <v>142</v>
      </c>
      <c r="C27" s="121">
        <v>50</v>
      </c>
      <c r="D27" s="121">
        <v>50</v>
      </c>
      <c r="E27" s="120">
        <v>100</v>
      </c>
      <c r="F27" s="120"/>
    </row>
    <row r="28" spans="1:6" ht="16.8">
      <c r="A28" s="120">
        <v>26</v>
      </c>
      <c r="B28" s="122" t="s">
        <v>143</v>
      </c>
      <c r="C28" s="121">
        <v>50</v>
      </c>
      <c r="D28" s="121">
        <v>50</v>
      </c>
      <c r="E28" s="120">
        <v>100</v>
      </c>
      <c r="F28" s="120"/>
    </row>
    <row r="29" spans="1:6" ht="16.8">
      <c r="A29" s="120">
        <v>27</v>
      </c>
      <c r="B29" s="122" t="s">
        <v>144</v>
      </c>
      <c r="C29" s="121">
        <v>50</v>
      </c>
      <c r="D29" s="121">
        <v>50</v>
      </c>
      <c r="E29" s="120">
        <v>100</v>
      </c>
      <c r="F29" s="120"/>
    </row>
    <row r="30" spans="1:6" ht="16.8">
      <c r="A30" s="120">
        <v>28</v>
      </c>
      <c r="B30" s="122" t="s">
        <v>145</v>
      </c>
      <c r="C30" s="121">
        <v>50</v>
      </c>
      <c r="D30" s="121">
        <v>50</v>
      </c>
      <c r="E30" s="120">
        <v>100</v>
      </c>
      <c r="F30" s="120"/>
    </row>
  </sheetData>
  <mergeCells count="1">
    <mergeCell ref="A1:G1"/>
  </mergeCells>
  <phoneticPr fontId="3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"/>
  <sheetViews>
    <sheetView zoomScale="70" zoomScaleNormal="70" workbookViewId="0">
      <selection activeCell="C2" sqref="C2:C86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100</v>
      </c>
    </row>
    <row r="4" spans="1:3">
      <c r="A4" s="61">
        <v>3</v>
      </c>
      <c r="B4" s="63" t="s">
        <v>120</v>
      </c>
      <c r="C4" s="63">
        <v>100</v>
      </c>
    </row>
    <row r="5" spans="1:3">
      <c r="A5" s="61">
        <v>4</v>
      </c>
      <c r="B5" s="63" t="s">
        <v>121</v>
      </c>
      <c r="C5" s="63">
        <v>100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100</v>
      </c>
    </row>
    <row r="8" spans="1:3">
      <c r="A8" s="61">
        <v>7</v>
      </c>
      <c r="B8" s="63" t="s">
        <v>124</v>
      </c>
      <c r="C8" s="63">
        <v>100</v>
      </c>
    </row>
    <row r="9" spans="1:3">
      <c r="A9" s="61">
        <v>8</v>
      </c>
      <c r="B9" s="63" t="s">
        <v>125</v>
      </c>
      <c r="C9" s="63">
        <v>100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100</v>
      </c>
    </row>
    <row r="12" spans="1:3">
      <c r="A12" s="61">
        <v>11</v>
      </c>
      <c r="B12" s="63" t="s">
        <v>128</v>
      </c>
      <c r="C12" s="63">
        <v>100</v>
      </c>
    </row>
    <row r="13" spans="1:3">
      <c r="A13" s="61">
        <v>12</v>
      </c>
      <c r="B13" s="63" t="s">
        <v>129</v>
      </c>
      <c r="C13" s="63">
        <v>100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100</v>
      </c>
    </row>
    <row r="17" spans="1:3">
      <c r="A17" s="61">
        <v>16</v>
      </c>
      <c r="B17" s="63" t="s">
        <v>133</v>
      </c>
      <c r="C17" s="63">
        <v>100</v>
      </c>
    </row>
    <row r="18" spans="1:3">
      <c r="A18" s="61">
        <v>17</v>
      </c>
      <c r="B18" s="63" t="s">
        <v>134</v>
      </c>
      <c r="C18" s="63">
        <v>100</v>
      </c>
    </row>
    <row r="19" spans="1:3">
      <c r="A19" s="61">
        <v>18</v>
      </c>
      <c r="B19" s="63" t="s">
        <v>135</v>
      </c>
      <c r="C19" s="63">
        <v>100</v>
      </c>
    </row>
    <row r="20" spans="1:3">
      <c r="A20" s="61">
        <v>19</v>
      </c>
      <c r="B20" s="63" t="s">
        <v>136</v>
      </c>
      <c r="C20" s="63">
        <v>100</v>
      </c>
    </row>
    <row r="21" spans="1:3">
      <c r="A21" s="61">
        <v>20</v>
      </c>
      <c r="B21" s="63" t="s">
        <v>137</v>
      </c>
      <c r="C21" s="63">
        <v>100</v>
      </c>
    </row>
    <row r="22" spans="1:3">
      <c r="A22" s="61">
        <v>21</v>
      </c>
      <c r="B22" s="63" t="s">
        <v>138</v>
      </c>
      <c r="C22" s="63">
        <v>100</v>
      </c>
    </row>
    <row r="23" spans="1:3">
      <c r="A23" s="61">
        <v>22</v>
      </c>
      <c r="B23" s="63" t="s">
        <v>139</v>
      </c>
      <c r="C23" s="63">
        <v>100</v>
      </c>
    </row>
    <row r="24" spans="1:3">
      <c r="A24" s="61">
        <v>23</v>
      </c>
      <c r="B24" s="63" t="s">
        <v>140</v>
      </c>
      <c r="C24" s="63">
        <v>100</v>
      </c>
    </row>
    <row r="25" spans="1:3">
      <c r="A25" s="61">
        <v>24</v>
      </c>
      <c r="B25" s="63" t="s">
        <v>141</v>
      </c>
      <c r="C25" s="63">
        <v>100</v>
      </c>
    </row>
    <row r="26" spans="1:3">
      <c r="A26" s="61">
        <v>25</v>
      </c>
      <c r="B26" s="63" t="s">
        <v>142</v>
      </c>
      <c r="C26" s="63">
        <v>100</v>
      </c>
    </row>
    <row r="27" spans="1:3">
      <c r="A27" s="61">
        <v>26</v>
      </c>
      <c r="B27" s="63" t="s">
        <v>143</v>
      </c>
      <c r="C27" s="63">
        <v>100</v>
      </c>
    </row>
    <row r="28" spans="1:3">
      <c r="A28" s="61">
        <v>27</v>
      </c>
      <c r="B28" s="63" t="s">
        <v>144</v>
      </c>
      <c r="C28" s="63">
        <v>100</v>
      </c>
    </row>
    <row r="29" spans="1:3">
      <c r="A29" s="61">
        <v>28</v>
      </c>
      <c r="B29" s="63" t="s">
        <v>145</v>
      </c>
      <c r="C29" s="63">
        <v>100</v>
      </c>
    </row>
    <row r="30" spans="1:3">
      <c r="A30" s="59">
        <v>29</v>
      </c>
      <c r="B30" s="59" t="s">
        <v>16</v>
      </c>
      <c r="C30" s="59">
        <v>100</v>
      </c>
    </row>
    <row r="31" spans="1:3">
      <c r="A31" s="59">
        <v>30</v>
      </c>
      <c r="B31" s="59" t="s">
        <v>17</v>
      </c>
      <c r="C31" s="59">
        <v>100</v>
      </c>
    </row>
    <row r="32" spans="1:3">
      <c r="A32" s="59">
        <v>31</v>
      </c>
      <c r="B32" s="59" t="s">
        <v>18</v>
      </c>
      <c r="C32" s="59">
        <v>100</v>
      </c>
    </row>
    <row r="33" spans="1:3">
      <c r="A33" s="59">
        <v>32</v>
      </c>
      <c r="B33" s="59" t="s">
        <v>19</v>
      </c>
      <c r="C33" s="59">
        <v>100</v>
      </c>
    </row>
    <row r="34" spans="1:3">
      <c r="A34" s="59">
        <v>33</v>
      </c>
      <c r="B34" s="59" t="s">
        <v>20</v>
      </c>
      <c r="C34" s="59">
        <v>100</v>
      </c>
    </row>
    <row r="35" spans="1:3">
      <c r="A35" s="59">
        <v>34</v>
      </c>
      <c r="B35" s="59" t="s">
        <v>21</v>
      </c>
      <c r="C35" s="59">
        <v>100</v>
      </c>
    </row>
    <row r="36" spans="1:3">
      <c r="A36" s="59">
        <v>35</v>
      </c>
      <c r="B36" s="59" t="s">
        <v>22</v>
      </c>
      <c r="C36" s="59">
        <v>100</v>
      </c>
    </row>
    <row r="37" spans="1:3">
      <c r="A37" s="59">
        <v>36</v>
      </c>
      <c r="B37" s="59" t="s">
        <v>23</v>
      </c>
      <c r="C37" s="59">
        <v>100</v>
      </c>
    </row>
    <row r="38" spans="1:3">
      <c r="A38" s="59">
        <v>37</v>
      </c>
      <c r="B38" s="59" t="s">
        <v>24</v>
      </c>
      <c r="C38" s="59">
        <v>100</v>
      </c>
    </row>
    <row r="39" spans="1:3">
      <c r="A39" s="59">
        <v>38</v>
      </c>
      <c r="B39" s="59" t="s">
        <v>25</v>
      </c>
      <c r="C39" s="59">
        <v>100</v>
      </c>
    </row>
    <row r="40" spans="1:3">
      <c r="A40" s="59">
        <v>39</v>
      </c>
      <c r="B40" s="59" t="s">
        <v>26</v>
      </c>
      <c r="C40" s="59">
        <v>100</v>
      </c>
    </row>
    <row r="41" spans="1:3">
      <c r="A41" s="59">
        <v>40</v>
      </c>
      <c r="B41" s="59" t="s">
        <v>27</v>
      </c>
      <c r="C41" s="59">
        <v>100</v>
      </c>
    </row>
    <row r="42" spans="1:3">
      <c r="A42" s="59">
        <v>41</v>
      </c>
      <c r="B42" s="59" t="s">
        <v>28</v>
      </c>
      <c r="C42" s="59">
        <v>100</v>
      </c>
    </row>
    <row r="43" spans="1:3">
      <c r="A43" s="59">
        <v>42</v>
      </c>
      <c r="B43" s="59" t="s">
        <v>29</v>
      </c>
      <c r="C43" s="59">
        <v>100</v>
      </c>
    </row>
    <row r="44" spans="1:3">
      <c r="A44" s="59">
        <v>43</v>
      </c>
      <c r="B44" s="59" t="s">
        <v>30</v>
      </c>
      <c r="C44" s="59">
        <v>100</v>
      </c>
    </row>
    <row r="45" spans="1:3">
      <c r="A45" s="59">
        <v>44</v>
      </c>
      <c r="B45" s="59" t="s">
        <v>31</v>
      </c>
      <c r="C45" s="59">
        <v>100</v>
      </c>
    </row>
    <row r="46" spans="1:3">
      <c r="A46" s="59">
        <v>45</v>
      </c>
      <c r="B46" s="59" t="s">
        <v>32</v>
      </c>
      <c r="C46" s="59">
        <v>100</v>
      </c>
    </row>
    <row r="47" spans="1:3">
      <c r="A47" s="59">
        <v>46</v>
      </c>
      <c r="B47" s="59" t="s">
        <v>33</v>
      </c>
      <c r="C47" s="59">
        <v>100</v>
      </c>
    </row>
    <row r="48" spans="1:3">
      <c r="A48" s="59">
        <v>47</v>
      </c>
      <c r="B48" s="59" t="s">
        <v>34</v>
      </c>
      <c r="C48" s="59">
        <v>100</v>
      </c>
    </row>
    <row r="49" spans="1:3">
      <c r="A49" s="59">
        <v>48</v>
      </c>
      <c r="B49" s="59" t="s">
        <v>35</v>
      </c>
      <c r="C49" s="59">
        <v>100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100</v>
      </c>
    </row>
    <row r="52" spans="1:3">
      <c r="A52" s="59">
        <v>51</v>
      </c>
      <c r="B52" s="59" t="s">
        <v>38</v>
      </c>
      <c r="C52" s="59">
        <v>100</v>
      </c>
    </row>
    <row r="53" spans="1:3">
      <c r="A53" s="59">
        <v>52</v>
      </c>
      <c r="B53" s="59" t="s">
        <v>39</v>
      </c>
      <c r="C53" s="59">
        <v>100</v>
      </c>
    </row>
    <row r="54" spans="1:3">
      <c r="A54" s="59">
        <v>53</v>
      </c>
      <c r="B54" s="60" t="s">
        <v>40</v>
      </c>
      <c r="C54" s="59">
        <v>100</v>
      </c>
    </row>
    <row r="55" spans="1:3">
      <c r="A55" s="59">
        <v>54</v>
      </c>
      <c r="B55" s="59" t="s">
        <v>41</v>
      </c>
      <c r="C55" s="59">
        <v>100</v>
      </c>
    </row>
    <row r="56" spans="1:3">
      <c r="A56" s="59">
        <v>55</v>
      </c>
      <c r="B56" s="59" t="s">
        <v>42</v>
      </c>
      <c r="C56" s="59">
        <v>100</v>
      </c>
    </row>
    <row r="57" spans="1:3">
      <c r="A57" s="59">
        <v>56</v>
      </c>
      <c r="B57" s="59" t="s">
        <v>43</v>
      </c>
      <c r="C57" s="59">
        <v>100</v>
      </c>
    </row>
    <row r="58" spans="1:3">
      <c r="A58" s="59">
        <v>57</v>
      </c>
      <c r="B58" s="59" t="s">
        <v>44</v>
      </c>
      <c r="C58" s="59">
        <v>100</v>
      </c>
    </row>
    <row r="59" spans="1:3">
      <c r="A59" s="59">
        <v>58</v>
      </c>
      <c r="B59" s="59" t="s">
        <v>45</v>
      </c>
      <c r="C59" s="59">
        <v>100</v>
      </c>
    </row>
    <row r="60" spans="1:3">
      <c r="A60" s="59">
        <v>59</v>
      </c>
      <c r="B60" s="59" t="s">
        <v>46</v>
      </c>
      <c r="C60" s="59">
        <v>100</v>
      </c>
    </row>
    <row r="61" spans="1:3">
      <c r="A61" s="64">
        <v>60</v>
      </c>
      <c r="B61" s="65" t="s">
        <v>47</v>
      </c>
      <c r="C61" s="64">
        <v>100</v>
      </c>
    </row>
    <row r="62" spans="1:3">
      <c r="A62" s="64">
        <v>61</v>
      </c>
      <c r="B62" s="65" t="s">
        <v>49</v>
      </c>
      <c r="C62" s="64">
        <v>100</v>
      </c>
    </row>
    <row r="63" spans="1:3">
      <c r="A63" s="64">
        <v>62</v>
      </c>
      <c r="B63" s="65" t="s">
        <v>50</v>
      </c>
      <c r="C63" s="64">
        <v>100</v>
      </c>
    </row>
    <row r="64" spans="1:3">
      <c r="A64" s="64">
        <v>63</v>
      </c>
      <c r="B64" s="65" t="s">
        <v>51</v>
      </c>
      <c r="C64" s="64">
        <v>100</v>
      </c>
    </row>
    <row r="65" spans="1:3">
      <c r="A65" s="64">
        <v>64</v>
      </c>
      <c r="B65" s="65" t="s">
        <v>52</v>
      </c>
      <c r="C65" s="64">
        <v>100</v>
      </c>
    </row>
    <row r="66" spans="1:3">
      <c r="A66" s="64">
        <v>65</v>
      </c>
      <c r="B66" s="65" t="s">
        <v>53</v>
      </c>
      <c r="C66" s="64">
        <v>100</v>
      </c>
    </row>
    <row r="67" spans="1:3">
      <c r="A67" s="64">
        <v>66</v>
      </c>
      <c r="B67" s="65" t="s">
        <v>54</v>
      </c>
      <c r="C67" s="64">
        <v>100</v>
      </c>
    </row>
    <row r="68" spans="1:3">
      <c r="A68" s="64">
        <v>67</v>
      </c>
      <c r="B68" s="65" t="s">
        <v>55</v>
      </c>
      <c r="C68" s="64">
        <v>100</v>
      </c>
    </row>
    <row r="69" spans="1:3">
      <c r="A69" s="64">
        <v>68</v>
      </c>
      <c r="B69" s="65" t="s">
        <v>56</v>
      </c>
      <c r="C69" s="64">
        <v>100</v>
      </c>
    </row>
    <row r="70" spans="1:3">
      <c r="A70" s="64">
        <v>69</v>
      </c>
      <c r="B70" s="65" t="s">
        <v>57</v>
      </c>
      <c r="C70" s="64">
        <v>100</v>
      </c>
    </row>
    <row r="71" spans="1:3">
      <c r="A71" s="64">
        <v>70</v>
      </c>
      <c r="B71" s="65" t="s">
        <v>58</v>
      </c>
      <c r="C71" s="64">
        <v>100</v>
      </c>
    </row>
    <row r="72" spans="1:3">
      <c r="A72" s="64">
        <v>71</v>
      </c>
      <c r="B72" s="65" t="s">
        <v>59</v>
      </c>
      <c r="C72" s="64">
        <v>100</v>
      </c>
    </row>
    <row r="73" spans="1:3">
      <c r="A73" s="64">
        <v>72</v>
      </c>
      <c r="B73" s="65" t="s">
        <v>60</v>
      </c>
      <c r="C73" s="64">
        <v>100</v>
      </c>
    </row>
    <row r="74" spans="1:3">
      <c r="A74" s="64">
        <v>73</v>
      </c>
      <c r="B74" s="65" t="s">
        <v>61</v>
      </c>
      <c r="C74" s="64">
        <v>100</v>
      </c>
    </row>
    <row r="75" spans="1:3">
      <c r="A75" s="64">
        <v>74</v>
      </c>
      <c r="B75" s="65" t="s">
        <v>62</v>
      </c>
      <c r="C75" s="64">
        <v>100</v>
      </c>
    </row>
    <row r="76" spans="1:3">
      <c r="A76" s="64">
        <v>75</v>
      </c>
      <c r="B76" s="65" t="s">
        <v>63</v>
      </c>
      <c r="C76" s="64">
        <v>100</v>
      </c>
    </row>
    <row r="77" spans="1:3">
      <c r="A77" s="64">
        <v>76</v>
      </c>
      <c r="B77" s="65" t="s">
        <v>64</v>
      </c>
      <c r="C77" s="64">
        <v>100</v>
      </c>
    </row>
    <row r="78" spans="1:3">
      <c r="A78" s="64">
        <v>77</v>
      </c>
      <c r="B78" s="65" t="s">
        <v>77</v>
      </c>
      <c r="C78" s="64">
        <v>100</v>
      </c>
    </row>
    <row r="79" spans="1:3">
      <c r="A79" s="64">
        <v>78</v>
      </c>
      <c r="B79" s="65" t="s">
        <v>66</v>
      </c>
      <c r="C79" s="64">
        <v>100</v>
      </c>
    </row>
    <row r="80" spans="1:3">
      <c r="A80" s="64">
        <v>79</v>
      </c>
      <c r="B80" s="65" t="s">
        <v>67</v>
      </c>
      <c r="C80" s="64">
        <v>100</v>
      </c>
    </row>
    <row r="81" spans="1:3">
      <c r="A81" s="64">
        <v>80</v>
      </c>
      <c r="B81" s="65" t="s">
        <v>68</v>
      </c>
      <c r="C81" s="64">
        <v>100</v>
      </c>
    </row>
    <row r="82" spans="1:3">
      <c r="A82" s="64">
        <v>81</v>
      </c>
      <c r="B82" s="65" t="s">
        <v>69</v>
      </c>
      <c r="C82" s="64">
        <v>100</v>
      </c>
    </row>
    <row r="83" spans="1:3">
      <c r="A83" s="64">
        <v>82</v>
      </c>
      <c r="B83" s="65" t="s">
        <v>70</v>
      </c>
      <c r="C83" s="64">
        <v>100</v>
      </c>
    </row>
    <row r="84" spans="1:3">
      <c r="A84" s="64">
        <v>83</v>
      </c>
      <c r="B84" s="66" t="s">
        <v>71</v>
      </c>
      <c r="C84" s="64">
        <v>100</v>
      </c>
    </row>
    <row r="85" spans="1:3">
      <c r="A85" s="64">
        <v>84</v>
      </c>
      <c r="B85" s="67" t="s">
        <v>72</v>
      </c>
      <c r="C85" s="64">
        <v>100</v>
      </c>
    </row>
    <row r="86" spans="1:3">
      <c r="A86" s="64">
        <v>85</v>
      </c>
      <c r="B86" s="68" t="s">
        <v>73</v>
      </c>
      <c r="C86" s="64">
        <v>100</v>
      </c>
    </row>
  </sheetData>
  <phoneticPr fontId="3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6"/>
  <sheetViews>
    <sheetView zoomScale="85" zoomScaleNormal="85" workbookViewId="0">
      <selection activeCell="O19" sqref="O19"/>
    </sheetView>
  </sheetViews>
  <sheetFormatPr defaultColWidth="7.8984375" defaultRowHeight="15.6"/>
  <cols>
    <col min="2" max="2" width="15.8984375" customWidth="1"/>
    <col min="3" max="3" width="18.69921875" customWidth="1"/>
    <col min="4" max="4" width="12.5" customWidth="1"/>
    <col min="5" max="5" width="30.59765625" customWidth="1"/>
    <col min="6" max="6" width="10.5" customWidth="1"/>
  </cols>
  <sheetData>
    <row r="1" spans="1:13" ht="30" customHeight="1">
      <c r="A1" s="259" t="s">
        <v>981</v>
      </c>
      <c r="B1" s="259"/>
      <c r="C1" s="259"/>
      <c r="D1" s="259"/>
      <c r="E1" s="259"/>
      <c r="F1" s="259"/>
      <c r="G1" s="259"/>
      <c r="H1" s="259"/>
      <c r="I1" s="8"/>
      <c r="J1" s="9"/>
      <c r="K1" s="9"/>
      <c r="L1" s="9"/>
    </row>
    <row r="2" spans="1:13" ht="39.6" customHeight="1">
      <c r="A2" s="3" t="s">
        <v>0</v>
      </c>
      <c r="B2" s="3" t="s">
        <v>75</v>
      </c>
      <c r="C2" s="3" t="s">
        <v>87</v>
      </c>
      <c r="D2" s="5" t="s">
        <v>88</v>
      </c>
      <c r="E2" s="3" t="s">
        <v>87</v>
      </c>
      <c r="F2" s="6" t="s">
        <v>89</v>
      </c>
      <c r="G2" s="3" t="s">
        <v>11</v>
      </c>
      <c r="H2" s="3" t="s">
        <v>13</v>
      </c>
      <c r="I2" s="1"/>
      <c r="J2" s="1"/>
      <c r="K2" s="1"/>
      <c r="L2" s="1"/>
      <c r="M2" s="1"/>
    </row>
    <row r="3" spans="1:13">
      <c r="A3" s="3">
        <v>1</v>
      </c>
      <c r="B3" s="7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7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7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7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7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7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7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7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7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7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13">
      <c r="A13" s="1"/>
      <c r="B13" s="1"/>
      <c r="C13" s="1"/>
    </row>
    <row r="14" spans="1:13">
      <c r="A14" s="1"/>
      <c r="B14" s="1"/>
      <c r="C14" s="1"/>
    </row>
    <row r="15" spans="1:13">
      <c r="A15" s="1"/>
      <c r="B15" s="1"/>
      <c r="C15" s="1"/>
    </row>
    <row r="16" spans="1:13">
      <c r="A16" s="1"/>
      <c r="B16" s="1"/>
      <c r="C16" s="1"/>
    </row>
    <row r="36" ht="13.95" customHeight="1"/>
  </sheetData>
  <mergeCells count="1">
    <mergeCell ref="A1:H1"/>
  </mergeCells>
  <phoneticPr fontId="33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86"/>
  <sheetViews>
    <sheetView workbookViewId="0">
      <selection activeCell="I24" sqref="I24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100</v>
      </c>
    </row>
    <row r="4" spans="1:3">
      <c r="A4" s="61">
        <v>3</v>
      </c>
      <c r="B4" s="63" t="s">
        <v>120</v>
      </c>
      <c r="C4" s="63">
        <v>100</v>
      </c>
    </row>
    <row r="5" spans="1:3">
      <c r="A5" s="61">
        <v>4</v>
      </c>
      <c r="B5" s="63" t="s">
        <v>121</v>
      </c>
      <c r="C5" s="63">
        <v>100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100</v>
      </c>
    </row>
    <row r="8" spans="1:3">
      <c r="A8" s="61">
        <v>7</v>
      </c>
      <c r="B8" s="63" t="s">
        <v>124</v>
      </c>
      <c r="C8" s="63">
        <v>100</v>
      </c>
    </row>
    <row r="9" spans="1:3">
      <c r="A9" s="61">
        <v>8</v>
      </c>
      <c r="B9" s="63" t="s">
        <v>125</v>
      </c>
      <c r="C9" s="63">
        <v>100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100</v>
      </c>
    </row>
    <row r="12" spans="1:3">
      <c r="A12" s="61">
        <v>11</v>
      </c>
      <c r="B12" s="63" t="s">
        <v>128</v>
      </c>
      <c r="C12" s="63">
        <v>100</v>
      </c>
    </row>
    <row r="13" spans="1:3">
      <c r="A13" s="61">
        <v>12</v>
      </c>
      <c r="B13" s="63" t="s">
        <v>129</v>
      </c>
      <c r="C13" s="63">
        <v>100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100</v>
      </c>
    </row>
    <row r="17" spans="1:3">
      <c r="A17" s="61">
        <v>16</v>
      </c>
      <c r="B17" s="63" t="s">
        <v>133</v>
      </c>
      <c r="C17" s="63">
        <v>100</v>
      </c>
    </row>
    <row r="18" spans="1:3">
      <c r="A18" s="61">
        <v>17</v>
      </c>
      <c r="B18" s="63" t="s">
        <v>134</v>
      </c>
      <c r="C18" s="63">
        <v>100</v>
      </c>
    </row>
    <row r="19" spans="1:3">
      <c r="A19" s="61">
        <v>18</v>
      </c>
      <c r="B19" s="63" t="s">
        <v>135</v>
      </c>
      <c r="C19" s="63">
        <v>100</v>
      </c>
    </row>
    <row r="20" spans="1:3">
      <c r="A20" s="61">
        <v>19</v>
      </c>
      <c r="B20" s="63" t="s">
        <v>136</v>
      </c>
      <c r="C20" s="63">
        <v>100</v>
      </c>
    </row>
    <row r="21" spans="1:3">
      <c r="A21" s="61">
        <v>20</v>
      </c>
      <c r="B21" s="63" t="s">
        <v>137</v>
      </c>
      <c r="C21" s="63">
        <v>100</v>
      </c>
    </row>
    <row r="22" spans="1:3">
      <c r="A22" s="61">
        <v>21</v>
      </c>
      <c r="B22" s="63" t="s">
        <v>138</v>
      </c>
      <c r="C22" s="63">
        <v>100</v>
      </c>
    </row>
    <row r="23" spans="1:3">
      <c r="A23" s="61">
        <v>22</v>
      </c>
      <c r="B23" s="63" t="s">
        <v>139</v>
      </c>
      <c r="C23" s="63">
        <v>100</v>
      </c>
    </row>
    <row r="24" spans="1:3">
      <c r="A24" s="61">
        <v>23</v>
      </c>
      <c r="B24" s="63" t="s">
        <v>140</v>
      </c>
      <c r="C24" s="63">
        <v>100</v>
      </c>
    </row>
    <row r="25" spans="1:3">
      <c r="A25" s="61">
        <v>24</v>
      </c>
      <c r="B25" s="63" t="s">
        <v>141</v>
      </c>
      <c r="C25" s="63">
        <v>100</v>
      </c>
    </row>
    <row r="26" spans="1:3">
      <c r="A26" s="61">
        <v>25</v>
      </c>
      <c r="B26" s="63" t="s">
        <v>142</v>
      </c>
      <c r="C26" s="63">
        <v>100</v>
      </c>
    </row>
    <row r="27" spans="1:3">
      <c r="A27" s="61">
        <v>26</v>
      </c>
      <c r="B27" s="63" t="s">
        <v>143</v>
      </c>
      <c r="C27" s="63">
        <v>100</v>
      </c>
    </row>
    <row r="28" spans="1:3">
      <c r="A28" s="61">
        <v>27</v>
      </c>
      <c r="B28" s="63" t="s">
        <v>144</v>
      </c>
      <c r="C28" s="63">
        <v>100</v>
      </c>
    </row>
    <row r="29" spans="1:3">
      <c r="A29" s="61">
        <v>28</v>
      </c>
      <c r="B29" s="63" t="s">
        <v>145</v>
      </c>
      <c r="C29" s="63">
        <v>100</v>
      </c>
    </row>
    <row r="30" spans="1:3">
      <c r="A30" s="59">
        <v>29</v>
      </c>
      <c r="B30" s="59" t="s">
        <v>16</v>
      </c>
      <c r="C30" s="59">
        <v>100</v>
      </c>
    </row>
    <row r="31" spans="1:3">
      <c r="A31" s="59">
        <v>30</v>
      </c>
      <c r="B31" s="59" t="s">
        <v>17</v>
      </c>
      <c r="C31" s="59">
        <v>100</v>
      </c>
    </row>
    <row r="32" spans="1:3">
      <c r="A32" s="59">
        <v>31</v>
      </c>
      <c r="B32" s="59" t="s">
        <v>18</v>
      </c>
      <c r="C32" s="59">
        <v>100</v>
      </c>
    </row>
    <row r="33" spans="1:3">
      <c r="A33" s="59">
        <v>32</v>
      </c>
      <c r="B33" s="59" t="s">
        <v>19</v>
      </c>
      <c r="C33" s="59">
        <v>100</v>
      </c>
    </row>
    <row r="34" spans="1:3">
      <c r="A34" s="59">
        <v>33</v>
      </c>
      <c r="B34" s="59" t="s">
        <v>20</v>
      </c>
      <c r="C34" s="59">
        <v>100</v>
      </c>
    </row>
    <row r="35" spans="1:3">
      <c r="A35" s="59">
        <v>34</v>
      </c>
      <c r="B35" s="59" t="s">
        <v>21</v>
      </c>
      <c r="C35" s="59">
        <v>100</v>
      </c>
    </row>
    <row r="36" spans="1:3">
      <c r="A36" s="59">
        <v>35</v>
      </c>
      <c r="B36" s="59" t="s">
        <v>22</v>
      </c>
      <c r="C36" s="59">
        <v>100</v>
      </c>
    </row>
    <row r="37" spans="1:3">
      <c r="A37" s="59">
        <v>36</v>
      </c>
      <c r="B37" s="59" t="s">
        <v>23</v>
      </c>
      <c r="C37" s="59">
        <v>100</v>
      </c>
    </row>
    <row r="38" spans="1:3">
      <c r="A38" s="59">
        <v>37</v>
      </c>
      <c r="B38" s="59" t="s">
        <v>24</v>
      </c>
      <c r="C38" s="59">
        <v>100</v>
      </c>
    </row>
    <row r="39" spans="1:3">
      <c r="A39" s="59">
        <v>38</v>
      </c>
      <c r="B39" s="59" t="s">
        <v>25</v>
      </c>
      <c r="C39" s="59">
        <v>100</v>
      </c>
    </row>
    <row r="40" spans="1:3">
      <c r="A40" s="59">
        <v>39</v>
      </c>
      <c r="B40" s="59" t="s">
        <v>26</v>
      </c>
      <c r="C40" s="59">
        <v>100</v>
      </c>
    </row>
    <row r="41" spans="1:3">
      <c r="A41" s="59">
        <v>40</v>
      </c>
      <c r="B41" s="59" t="s">
        <v>27</v>
      </c>
      <c r="C41" s="59">
        <v>100</v>
      </c>
    </row>
    <row r="42" spans="1:3">
      <c r="A42" s="59">
        <v>41</v>
      </c>
      <c r="B42" s="59" t="s">
        <v>28</v>
      </c>
      <c r="C42" s="59">
        <v>100</v>
      </c>
    </row>
    <row r="43" spans="1:3">
      <c r="A43" s="59">
        <v>42</v>
      </c>
      <c r="B43" s="59" t="s">
        <v>29</v>
      </c>
      <c r="C43" s="59">
        <v>100</v>
      </c>
    </row>
    <row r="44" spans="1:3">
      <c r="A44" s="59">
        <v>43</v>
      </c>
      <c r="B44" s="59" t="s">
        <v>30</v>
      </c>
      <c r="C44" s="59">
        <v>100</v>
      </c>
    </row>
    <row r="45" spans="1:3">
      <c r="A45" s="59">
        <v>44</v>
      </c>
      <c r="B45" s="59" t="s">
        <v>31</v>
      </c>
      <c r="C45" s="59">
        <v>100</v>
      </c>
    </row>
    <row r="46" spans="1:3">
      <c r="A46" s="59">
        <v>45</v>
      </c>
      <c r="B46" s="59" t="s">
        <v>32</v>
      </c>
      <c r="C46" s="59">
        <v>100</v>
      </c>
    </row>
    <row r="47" spans="1:3">
      <c r="A47" s="59">
        <v>46</v>
      </c>
      <c r="B47" s="59" t="s">
        <v>33</v>
      </c>
      <c r="C47" s="59">
        <v>100</v>
      </c>
    </row>
    <row r="48" spans="1:3">
      <c r="A48" s="59">
        <v>47</v>
      </c>
      <c r="B48" s="59" t="s">
        <v>34</v>
      </c>
      <c r="C48" s="59">
        <v>100</v>
      </c>
    </row>
    <row r="49" spans="1:3">
      <c r="A49" s="59">
        <v>48</v>
      </c>
      <c r="B49" s="59" t="s">
        <v>35</v>
      </c>
      <c r="C49" s="59">
        <v>100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100</v>
      </c>
    </row>
    <row r="52" spans="1:3">
      <c r="A52" s="59">
        <v>51</v>
      </c>
      <c r="B52" s="59" t="s">
        <v>38</v>
      </c>
      <c r="C52" s="59">
        <v>100</v>
      </c>
    </row>
    <row r="53" spans="1:3">
      <c r="A53" s="59">
        <v>52</v>
      </c>
      <c r="B53" s="59" t="s">
        <v>39</v>
      </c>
      <c r="C53" s="59">
        <v>100</v>
      </c>
    </row>
    <row r="54" spans="1:3">
      <c r="A54" s="59">
        <v>53</v>
      </c>
      <c r="B54" s="60" t="s">
        <v>40</v>
      </c>
      <c r="C54" s="59">
        <v>100</v>
      </c>
    </row>
    <row r="55" spans="1:3">
      <c r="A55" s="59">
        <v>54</v>
      </c>
      <c r="B55" s="59" t="s">
        <v>41</v>
      </c>
      <c r="C55" s="59">
        <v>100</v>
      </c>
    </row>
    <row r="56" spans="1:3">
      <c r="A56" s="59">
        <v>55</v>
      </c>
      <c r="B56" s="59" t="s">
        <v>42</v>
      </c>
      <c r="C56" s="59">
        <v>100</v>
      </c>
    </row>
    <row r="57" spans="1:3">
      <c r="A57" s="59">
        <v>56</v>
      </c>
      <c r="B57" s="59" t="s">
        <v>43</v>
      </c>
      <c r="C57" s="59">
        <v>100</v>
      </c>
    </row>
    <row r="58" spans="1:3">
      <c r="A58" s="59">
        <v>57</v>
      </c>
      <c r="B58" s="59" t="s">
        <v>44</v>
      </c>
      <c r="C58" s="59">
        <v>100</v>
      </c>
    </row>
    <row r="59" spans="1:3">
      <c r="A59" s="59">
        <v>58</v>
      </c>
      <c r="B59" s="59" t="s">
        <v>45</v>
      </c>
      <c r="C59" s="59">
        <v>100</v>
      </c>
    </row>
    <row r="60" spans="1:3">
      <c r="A60" s="59">
        <v>59</v>
      </c>
      <c r="B60" s="59" t="s">
        <v>46</v>
      </c>
      <c r="C60" s="59">
        <v>100</v>
      </c>
    </row>
    <row r="61" spans="1:3">
      <c r="A61" s="64">
        <v>60</v>
      </c>
      <c r="B61" s="65" t="s">
        <v>47</v>
      </c>
      <c r="C61" s="64">
        <v>100</v>
      </c>
    </row>
    <row r="62" spans="1:3">
      <c r="A62" s="64">
        <v>61</v>
      </c>
      <c r="B62" s="65" t="s">
        <v>49</v>
      </c>
      <c r="C62" s="64">
        <v>100</v>
      </c>
    </row>
    <row r="63" spans="1:3">
      <c r="A63" s="64">
        <v>62</v>
      </c>
      <c r="B63" s="65" t="s">
        <v>50</v>
      </c>
      <c r="C63" s="64">
        <v>100</v>
      </c>
    </row>
    <row r="64" spans="1:3">
      <c r="A64" s="64">
        <v>63</v>
      </c>
      <c r="B64" s="65" t="s">
        <v>51</v>
      </c>
      <c r="C64" s="64">
        <v>100</v>
      </c>
    </row>
    <row r="65" spans="1:3">
      <c r="A65" s="64">
        <v>64</v>
      </c>
      <c r="B65" s="65" t="s">
        <v>52</v>
      </c>
      <c r="C65" s="64">
        <v>100</v>
      </c>
    </row>
    <row r="66" spans="1:3">
      <c r="A66" s="64">
        <v>65</v>
      </c>
      <c r="B66" s="65" t="s">
        <v>53</v>
      </c>
      <c r="C66" s="64">
        <v>100</v>
      </c>
    </row>
    <row r="67" spans="1:3">
      <c r="A67" s="64">
        <v>66</v>
      </c>
      <c r="B67" s="65" t="s">
        <v>54</v>
      </c>
      <c r="C67" s="64">
        <v>100</v>
      </c>
    </row>
    <row r="68" spans="1:3">
      <c r="A68" s="64">
        <v>67</v>
      </c>
      <c r="B68" s="65" t="s">
        <v>55</v>
      </c>
      <c r="C68" s="64">
        <v>100</v>
      </c>
    </row>
    <row r="69" spans="1:3">
      <c r="A69" s="64">
        <v>68</v>
      </c>
      <c r="B69" s="65" t="s">
        <v>56</v>
      </c>
      <c r="C69" s="64">
        <v>100</v>
      </c>
    </row>
    <row r="70" spans="1:3">
      <c r="A70" s="64">
        <v>69</v>
      </c>
      <c r="B70" s="65" t="s">
        <v>57</v>
      </c>
      <c r="C70" s="64">
        <v>100</v>
      </c>
    </row>
    <row r="71" spans="1:3">
      <c r="A71" s="64">
        <v>70</v>
      </c>
      <c r="B71" s="65" t="s">
        <v>58</v>
      </c>
      <c r="C71" s="64">
        <v>100</v>
      </c>
    </row>
    <row r="72" spans="1:3">
      <c r="A72" s="64">
        <v>71</v>
      </c>
      <c r="B72" s="65" t="s">
        <v>59</v>
      </c>
      <c r="C72" s="64">
        <v>100</v>
      </c>
    </row>
    <row r="73" spans="1:3">
      <c r="A73" s="64">
        <v>72</v>
      </c>
      <c r="B73" s="65" t="s">
        <v>60</v>
      </c>
      <c r="C73" s="64">
        <v>100</v>
      </c>
    </row>
    <row r="74" spans="1:3">
      <c r="A74" s="64">
        <v>73</v>
      </c>
      <c r="B74" s="65" t="s">
        <v>61</v>
      </c>
      <c r="C74" s="64">
        <v>100</v>
      </c>
    </row>
    <row r="75" spans="1:3">
      <c r="A75" s="64">
        <v>74</v>
      </c>
      <c r="B75" s="65" t="s">
        <v>62</v>
      </c>
      <c r="C75" s="64">
        <v>100</v>
      </c>
    </row>
    <row r="76" spans="1:3">
      <c r="A76" s="64">
        <v>75</v>
      </c>
      <c r="B76" s="65" t="s">
        <v>63</v>
      </c>
      <c r="C76" s="64">
        <v>100</v>
      </c>
    </row>
    <row r="77" spans="1:3">
      <c r="A77" s="64">
        <v>76</v>
      </c>
      <c r="B77" s="65" t="s">
        <v>64</v>
      </c>
      <c r="C77" s="64">
        <v>100</v>
      </c>
    </row>
    <row r="78" spans="1:3">
      <c r="A78" s="64">
        <v>77</v>
      </c>
      <c r="B78" s="65" t="s">
        <v>77</v>
      </c>
      <c r="C78" s="64">
        <v>100</v>
      </c>
    </row>
    <row r="79" spans="1:3">
      <c r="A79" s="64">
        <v>78</v>
      </c>
      <c r="B79" s="65" t="s">
        <v>66</v>
      </c>
      <c r="C79" s="64">
        <v>100</v>
      </c>
    </row>
    <row r="80" spans="1:3">
      <c r="A80" s="64">
        <v>79</v>
      </c>
      <c r="B80" s="65" t="s">
        <v>67</v>
      </c>
      <c r="C80" s="64">
        <v>100</v>
      </c>
    </row>
    <row r="81" spans="1:3">
      <c r="A81" s="64">
        <v>80</v>
      </c>
      <c r="B81" s="65" t="s">
        <v>68</v>
      </c>
      <c r="C81" s="64">
        <v>100</v>
      </c>
    </row>
    <row r="82" spans="1:3">
      <c r="A82" s="64">
        <v>81</v>
      </c>
      <c r="B82" s="65" t="s">
        <v>69</v>
      </c>
      <c r="C82" s="64">
        <v>100</v>
      </c>
    </row>
    <row r="83" spans="1:3">
      <c r="A83" s="64">
        <v>82</v>
      </c>
      <c r="B83" s="65" t="s">
        <v>70</v>
      </c>
      <c r="C83" s="64">
        <v>100</v>
      </c>
    </row>
    <row r="84" spans="1:3">
      <c r="A84" s="64">
        <v>83</v>
      </c>
      <c r="B84" s="66" t="s">
        <v>71</v>
      </c>
      <c r="C84" s="64">
        <v>100</v>
      </c>
    </row>
    <row r="85" spans="1:3">
      <c r="A85" s="64">
        <v>84</v>
      </c>
      <c r="B85" s="67" t="s">
        <v>72</v>
      </c>
      <c r="C85" s="64">
        <v>100</v>
      </c>
    </row>
    <row r="86" spans="1:3">
      <c r="A86" s="64">
        <v>85</v>
      </c>
      <c r="B86" s="68" t="s">
        <v>73</v>
      </c>
      <c r="C86" s="64">
        <v>100</v>
      </c>
    </row>
  </sheetData>
  <phoneticPr fontId="3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workbookViewId="0">
      <selection activeCell="I12" sqref="I12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100</v>
      </c>
    </row>
    <row r="4" spans="1:3">
      <c r="A4" s="61">
        <v>3</v>
      </c>
      <c r="B4" s="63" t="s">
        <v>120</v>
      </c>
      <c r="C4" s="63">
        <v>100</v>
      </c>
    </row>
    <row r="5" spans="1:3">
      <c r="A5" s="61">
        <v>4</v>
      </c>
      <c r="B5" s="63" t="s">
        <v>121</v>
      </c>
      <c r="C5" s="63">
        <v>100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100</v>
      </c>
    </row>
    <row r="8" spans="1:3">
      <c r="A8" s="61">
        <v>7</v>
      </c>
      <c r="B8" s="63" t="s">
        <v>124</v>
      </c>
      <c r="C8" s="63">
        <v>100</v>
      </c>
    </row>
    <row r="9" spans="1:3">
      <c r="A9" s="61">
        <v>8</v>
      </c>
      <c r="B9" s="63" t="s">
        <v>125</v>
      </c>
      <c r="C9" s="63">
        <v>100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90</v>
      </c>
    </row>
    <row r="12" spans="1:3">
      <c r="A12" s="61">
        <v>11</v>
      </c>
      <c r="B12" s="63" t="s">
        <v>128</v>
      </c>
      <c r="C12" s="63">
        <v>100</v>
      </c>
    </row>
    <row r="13" spans="1:3">
      <c r="A13" s="61">
        <v>12</v>
      </c>
      <c r="B13" s="63" t="s">
        <v>129</v>
      </c>
      <c r="C13" s="63">
        <v>100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100</v>
      </c>
    </row>
    <row r="17" spans="1:3">
      <c r="A17" s="61">
        <v>16</v>
      </c>
      <c r="B17" s="63" t="s">
        <v>133</v>
      </c>
      <c r="C17" s="63">
        <v>100</v>
      </c>
    </row>
    <row r="18" spans="1:3">
      <c r="A18" s="61">
        <v>17</v>
      </c>
      <c r="B18" s="63" t="s">
        <v>134</v>
      </c>
      <c r="C18" s="63">
        <v>100</v>
      </c>
    </row>
    <row r="19" spans="1:3">
      <c r="A19" s="61">
        <v>18</v>
      </c>
      <c r="B19" s="63" t="s">
        <v>135</v>
      </c>
      <c r="C19" s="63">
        <v>100</v>
      </c>
    </row>
    <row r="20" spans="1:3">
      <c r="A20" s="61">
        <v>19</v>
      </c>
      <c r="B20" s="63" t="s">
        <v>136</v>
      </c>
      <c r="C20" s="63">
        <v>100</v>
      </c>
    </row>
    <row r="21" spans="1:3">
      <c r="A21" s="61">
        <v>20</v>
      </c>
      <c r="B21" s="63" t="s">
        <v>137</v>
      </c>
      <c r="C21" s="63">
        <v>100</v>
      </c>
    </row>
    <row r="22" spans="1:3">
      <c r="A22" s="61">
        <v>21</v>
      </c>
      <c r="B22" s="63" t="s">
        <v>138</v>
      </c>
      <c r="C22" s="63">
        <v>100</v>
      </c>
    </row>
    <row r="23" spans="1:3">
      <c r="A23" s="61">
        <v>22</v>
      </c>
      <c r="B23" s="63" t="s">
        <v>139</v>
      </c>
      <c r="C23" s="63">
        <v>100</v>
      </c>
    </row>
    <row r="24" spans="1:3">
      <c r="A24" s="61">
        <v>23</v>
      </c>
      <c r="B24" s="63" t="s">
        <v>140</v>
      </c>
      <c r="C24" s="63">
        <v>100</v>
      </c>
    </row>
    <row r="25" spans="1:3">
      <c r="A25" s="61">
        <v>24</v>
      </c>
      <c r="B25" s="63" t="s">
        <v>141</v>
      </c>
      <c r="C25" s="63">
        <v>100</v>
      </c>
    </row>
    <row r="26" spans="1:3">
      <c r="A26" s="61">
        <v>25</v>
      </c>
      <c r="B26" s="63" t="s">
        <v>142</v>
      </c>
      <c r="C26" s="63">
        <v>100</v>
      </c>
    </row>
    <row r="27" spans="1:3">
      <c r="A27" s="61">
        <v>26</v>
      </c>
      <c r="B27" s="63" t="s">
        <v>143</v>
      </c>
      <c r="C27" s="63">
        <v>100</v>
      </c>
    </row>
    <row r="28" spans="1:3">
      <c r="A28" s="61">
        <v>27</v>
      </c>
      <c r="B28" s="63" t="s">
        <v>144</v>
      </c>
      <c r="C28" s="63">
        <v>100</v>
      </c>
    </row>
    <row r="29" spans="1:3">
      <c r="A29" s="61">
        <v>28</v>
      </c>
      <c r="B29" s="63" t="s">
        <v>145</v>
      </c>
      <c r="C29" s="63">
        <v>100</v>
      </c>
    </row>
    <row r="30" spans="1:3">
      <c r="A30" s="59">
        <v>29</v>
      </c>
      <c r="B30" s="59" t="s">
        <v>16</v>
      </c>
      <c r="C30" s="59">
        <v>100</v>
      </c>
    </row>
    <row r="31" spans="1:3">
      <c r="A31" s="59">
        <v>30</v>
      </c>
      <c r="B31" s="59" t="s">
        <v>17</v>
      </c>
      <c r="C31" s="59">
        <v>100</v>
      </c>
    </row>
    <row r="32" spans="1:3">
      <c r="A32" s="59">
        <v>31</v>
      </c>
      <c r="B32" s="59" t="s">
        <v>18</v>
      </c>
      <c r="C32" s="59">
        <v>100</v>
      </c>
    </row>
    <row r="33" spans="1:3">
      <c r="A33" s="59">
        <v>32</v>
      </c>
      <c r="B33" s="59" t="s">
        <v>19</v>
      </c>
      <c r="C33" s="59">
        <v>100</v>
      </c>
    </row>
    <row r="34" spans="1:3">
      <c r="A34" s="59">
        <v>33</v>
      </c>
      <c r="B34" s="59" t="s">
        <v>20</v>
      </c>
      <c r="C34" s="59">
        <v>100</v>
      </c>
    </row>
    <row r="35" spans="1:3">
      <c r="A35" s="59">
        <v>34</v>
      </c>
      <c r="B35" s="59" t="s">
        <v>21</v>
      </c>
      <c r="C35" s="59">
        <v>100</v>
      </c>
    </row>
    <row r="36" spans="1:3">
      <c r="A36" s="59">
        <v>35</v>
      </c>
      <c r="B36" s="59" t="s">
        <v>22</v>
      </c>
      <c r="C36" s="59">
        <v>90</v>
      </c>
    </row>
    <row r="37" spans="1:3">
      <c r="A37" s="59">
        <v>36</v>
      </c>
      <c r="B37" s="59" t="s">
        <v>23</v>
      </c>
      <c r="C37" s="59">
        <v>100</v>
      </c>
    </row>
    <row r="38" spans="1:3">
      <c r="A38" s="59">
        <v>37</v>
      </c>
      <c r="B38" s="59" t="s">
        <v>24</v>
      </c>
      <c r="C38" s="59">
        <v>100</v>
      </c>
    </row>
    <row r="39" spans="1:3">
      <c r="A39" s="59">
        <v>38</v>
      </c>
      <c r="B39" s="59" t="s">
        <v>25</v>
      </c>
      <c r="C39" s="59">
        <v>100</v>
      </c>
    </row>
    <row r="40" spans="1:3">
      <c r="A40" s="59">
        <v>39</v>
      </c>
      <c r="B40" s="59" t="s">
        <v>26</v>
      </c>
      <c r="C40" s="59">
        <v>100</v>
      </c>
    </row>
    <row r="41" spans="1:3">
      <c r="A41" s="59">
        <v>40</v>
      </c>
      <c r="B41" s="59" t="s">
        <v>27</v>
      </c>
      <c r="C41" s="59">
        <v>100</v>
      </c>
    </row>
    <row r="42" spans="1:3">
      <c r="A42" s="59">
        <v>41</v>
      </c>
      <c r="B42" s="59" t="s">
        <v>28</v>
      </c>
      <c r="C42" s="59">
        <v>100</v>
      </c>
    </row>
    <row r="43" spans="1:3">
      <c r="A43" s="59">
        <v>42</v>
      </c>
      <c r="B43" s="59" t="s">
        <v>29</v>
      </c>
      <c r="C43" s="59">
        <v>100</v>
      </c>
    </row>
    <row r="44" spans="1:3">
      <c r="A44" s="59">
        <v>43</v>
      </c>
      <c r="B44" s="59" t="s">
        <v>30</v>
      </c>
      <c r="C44" s="59">
        <v>100</v>
      </c>
    </row>
    <row r="45" spans="1:3">
      <c r="A45" s="59">
        <v>44</v>
      </c>
      <c r="B45" s="59" t="s">
        <v>31</v>
      </c>
      <c r="C45" s="59">
        <v>100</v>
      </c>
    </row>
    <row r="46" spans="1:3">
      <c r="A46" s="59">
        <v>45</v>
      </c>
      <c r="B46" s="59" t="s">
        <v>32</v>
      </c>
      <c r="C46" s="59">
        <v>100</v>
      </c>
    </row>
    <row r="47" spans="1:3">
      <c r="A47" s="59">
        <v>46</v>
      </c>
      <c r="B47" s="59" t="s">
        <v>33</v>
      </c>
      <c r="C47" s="59">
        <v>100</v>
      </c>
    </row>
    <row r="48" spans="1:3">
      <c r="A48" s="59">
        <v>47</v>
      </c>
      <c r="B48" s="59" t="s">
        <v>34</v>
      </c>
      <c r="C48" s="59">
        <v>100</v>
      </c>
    </row>
    <row r="49" spans="1:3">
      <c r="A49" s="59">
        <v>48</v>
      </c>
      <c r="B49" s="59" t="s">
        <v>35</v>
      </c>
      <c r="C49" s="59">
        <v>100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100</v>
      </c>
    </row>
    <row r="52" spans="1:3">
      <c r="A52" s="59">
        <v>51</v>
      </c>
      <c r="B52" s="59" t="s">
        <v>38</v>
      </c>
      <c r="C52" s="59">
        <v>90</v>
      </c>
    </row>
    <row r="53" spans="1:3">
      <c r="A53" s="59">
        <v>52</v>
      </c>
      <c r="B53" s="59" t="s">
        <v>39</v>
      </c>
      <c r="C53" s="59">
        <v>100</v>
      </c>
    </row>
    <row r="54" spans="1:3">
      <c r="A54" s="59">
        <v>53</v>
      </c>
      <c r="B54" s="60" t="s">
        <v>40</v>
      </c>
      <c r="C54" s="59">
        <v>100</v>
      </c>
    </row>
    <row r="55" spans="1:3">
      <c r="A55" s="59">
        <v>54</v>
      </c>
      <c r="B55" s="59" t="s">
        <v>41</v>
      </c>
      <c r="C55" s="59">
        <v>100</v>
      </c>
    </row>
    <row r="56" spans="1:3">
      <c r="A56" s="59">
        <v>55</v>
      </c>
      <c r="B56" s="59" t="s">
        <v>42</v>
      </c>
      <c r="C56" s="59">
        <v>100</v>
      </c>
    </row>
    <row r="57" spans="1:3">
      <c r="A57" s="59">
        <v>56</v>
      </c>
      <c r="B57" s="59" t="s">
        <v>43</v>
      </c>
      <c r="C57" s="59">
        <v>100</v>
      </c>
    </row>
    <row r="58" spans="1:3">
      <c r="A58" s="59">
        <v>57</v>
      </c>
      <c r="B58" s="59" t="s">
        <v>44</v>
      </c>
      <c r="C58" s="59">
        <v>90</v>
      </c>
    </row>
    <row r="59" spans="1:3">
      <c r="A59" s="59">
        <v>58</v>
      </c>
      <c r="B59" s="59" t="s">
        <v>45</v>
      </c>
      <c r="C59" s="59">
        <v>100</v>
      </c>
    </row>
    <row r="60" spans="1:3">
      <c r="A60" s="59">
        <v>59</v>
      </c>
      <c r="B60" s="59" t="s">
        <v>46</v>
      </c>
      <c r="C60" s="59">
        <v>100</v>
      </c>
    </row>
    <row r="61" spans="1:3">
      <c r="A61" s="64">
        <v>60</v>
      </c>
      <c r="B61" s="65" t="s">
        <v>47</v>
      </c>
      <c r="C61" s="64">
        <v>90</v>
      </c>
    </row>
    <row r="62" spans="1:3">
      <c r="A62" s="64">
        <v>61</v>
      </c>
      <c r="B62" s="65" t="s">
        <v>49</v>
      </c>
      <c r="C62" s="64">
        <v>20</v>
      </c>
    </row>
    <row r="63" spans="1:3">
      <c r="A63" s="64">
        <v>62</v>
      </c>
      <c r="B63" s="65" t="s">
        <v>50</v>
      </c>
      <c r="C63" s="64">
        <v>80</v>
      </c>
    </row>
    <row r="64" spans="1:3">
      <c r="A64" s="64">
        <v>63</v>
      </c>
      <c r="B64" s="65" t="s">
        <v>51</v>
      </c>
      <c r="C64" s="64">
        <v>60</v>
      </c>
    </row>
    <row r="65" spans="1:3">
      <c r="A65" s="64">
        <v>64</v>
      </c>
      <c r="B65" s="65" t="s">
        <v>52</v>
      </c>
      <c r="C65" s="64">
        <v>100</v>
      </c>
    </row>
    <row r="66" spans="1:3">
      <c r="A66" s="64">
        <v>65</v>
      </c>
      <c r="B66" s="65" t="s">
        <v>53</v>
      </c>
      <c r="C66" s="64">
        <v>100</v>
      </c>
    </row>
    <row r="67" spans="1:3">
      <c r="A67" s="64">
        <v>66</v>
      </c>
      <c r="B67" s="65" t="s">
        <v>54</v>
      </c>
      <c r="C67" s="64">
        <v>90</v>
      </c>
    </row>
    <row r="68" spans="1:3">
      <c r="A68" s="64">
        <v>67</v>
      </c>
      <c r="B68" s="65" t="s">
        <v>55</v>
      </c>
      <c r="C68" s="64">
        <v>50</v>
      </c>
    </row>
    <row r="69" spans="1:3">
      <c r="A69" s="64">
        <v>68</v>
      </c>
      <c r="B69" s="65" t="s">
        <v>56</v>
      </c>
      <c r="C69" s="64">
        <v>80</v>
      </c>
    </row>
    <row r="70" spans="1:3">
      <c r="A70" s="64">
        <v>69</v>
      </c>
      <c r="B70" s="65" t="s">
        <v>57</v>
      </c>
      <c r="C70" s="64">
        <v>90</v>
      </c>
    </row>
    <row r="71" spans="1:3">
      <c r="A71" s="64">
        <v>70</v>
      </c>
      <c r="B71" s="65" t="s">
        <v>58</v>
      </c>
      <c r="C71" s="64">
        <v>90</v>
      </c>
    </row>
    <row r="72" spans="1:3">
      <c r="A72" s="64">
        <v>71</v>
      </c>
      <c r="B72" s="65" t="s">
        <v>59</v>
      </c>
      <c r="C72" s="64">
        <v>80</v>
      </c>
    </row>
    <row r="73" spans="1:3">
      <c r="A73" s="64">
        <v>72</v>
      </c>
      <c r="B73" s="65" t="s">
        <v>60</v>
      </c>
      <c r="C73" s="64">
        <v>80</v>
      </c>
    </row>
    <row r="74" spans="1:3">
      <c r="A74" s="64">
        <v>73</v>
      </c>
      <c r="B74" s="65" t="s">
        <v>61</v>
      </c>
      <c r="C74" s="64">
        <v>80</v>
      </c>
    </row>
    <row r="75" spans="1:3">
      <c r="A75" s="64">
        <v>74</v>
      </c>
      <c r="B75" s="65" t="s">
        <v>62</v>
      </c>
      <c r="C75" s="64">
        <v>10</v>
      </c>
    </row>
    <row r="76" spans="1:3">
      <c r="A76" s="64">
        <v>75</v>
      </c>
      <c r="B76" s="65" t="s">
        <v>63</v>
      </c>
      <c r="C76" s="64">
        <v>70</v>
      </c>
    </row>
    <row r="77" spans="1:3">
      <c r="A77" s="64">
        <v>76</v>
      </c>
      <c r="B77" s="65" t="s">
        <v>64</v>
      </c>
      <c r="C77" s="64">
        <v>80</v>
      </c>
    </row>
    <row r="78" spans="1:3">
      <c r="A78" s="64">
        <v>77</v>
      </c>
      <c r="B78" s="65" t="s">
        <v>77</v>
      </c>
      <c r="C78" s="64">
        <v>80</v>
      </c>
    </row>
    <row r="79" spans="1:3">
      <c r="A79" s="64">
        <v>78</v>
      </c>
      <c r="B79" s="65" t="s">
        <v>66</v>
      </c>
      <c r="C79" s="64">
        <v>50</v>
      </c>
    </row>
    <row r="80" spans="1:3">
      <c r="A80" s="64">
        <v>79</v>
      </c>
      <c r="B80" s="65" t="s">
        <v>67</v>
      </c>
      <c r="C80" s="64">
        <v>60</v>
      </c>
    </row>
    <row r="81" spans="1:3">
      <c r="A81" s="64">
        <v>80</v>
      </c>
      <c r="B81" s="65" t="s">
        <v>68</v>
      </c>
      <c r="C81" s="64">
        <v>90</v>
      </c>
    </row>
    <row r="82" spans="1:3">
      <c r="A82" s="64">
        <v>81</v>
      </c>
      <c r="B82" s="65" t="s">
        <v>69</v>
      </c>
      <c r="C82" s="64">
        <v>80</v>
      </c>
    </row>
    <row r="83" spans="1:3">
      <c r="A83" s="64">
        <v>82</v>
      </c>
      <c r="B83" s="65" t="s">
        <v>70</v>
      </c>
      <c r="C83" s="64">
        <v>80</v>
      </c>
    </row>
    <row r="84" spans="1:3">
      <c r="A84" s="64">
        <v>83</v>
      </c>
      <c r="B84" s="66" t="s">
        <v>71</v>
      </c>
      <c r="C84" s="64">
        <v>90</v>
      </c>
    </row>
    <row r="85" spans="1:3">
      <c r="A85" s="64">
        <v>84</v>
      </c>
      <c r="B85" s="67" t="s">
        <v>72</v>
      </c>
      <c r="C85" s="64">
        <v>90</v>
      </c>
    </row>
    <row r="86" spans="1:3">
      <c r="A86" s="64">
        <v>85</v>
      </c>
      <c r="B86" s="68" t="s">
        <v>73</v>
      </c>
      <c r="C86" s="64">
        <v>90</v>
      </c>
    </row>
  </sheetData>
  <phoneticPr fontId="3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2"/>
  <sheetViews>
    <sheetView workbookViewId="0">
      <selection activeCell="H7" sqref="H7"/>
    </sheetView>
  </sheetViews>
  <sheetFormatPr defaultColWidth="9" defaultRowHeight="15.6"/>
  <cols>
    <col min="1" max="1" width="9" style="1"/>
    <col min="2" max="2" width="12.59765625" style="1" customWidth="1"/>
    <col min="3" max="3" width="31.09765625" style="1" customWidth="1"/>
    <col min="4" max="16384" width="9" style="1"/>
  </cols>
  <sheetData>
    <row r="1" spans="1:4" ht="30" customHeight="1">
      <c r="A1" s="281" t="s">
        <v>982</v>
      </c>
      <c r="B1" s="281"/>
      <c r="C1" s="281"/>
      <c r="D1" s="281"/>
    </row>
    <row r="2" spans="1:4">
      <c r="A2" s="69" t="s">
        <v>0</v>
      </c>
      <c r="B2" s="69" t="s">
        <v>75</v>
      </c>
      <c r="C2" s="69" t="s">
        <v>13</v>
      </c>
      <c r="D2" s="69" t="s">
        <v>85</v>
      </c>
    </row>
    <row r="3" spans="1:4">
      <c r="A3" s="69">
        <v>1</v>
      </c>
      <c r="B3" s="69"/>
      <c r="C3" s="69"/>
      <c r="D3" s="69"/>
    </row>
    <row r="4" spans="1:4">
      <c r="A4" s="69">
        <v>2</v>
      </c>
      <c r="B4" s="69"/>
      <c r="C4" s="69"/>
      <c r="D4" s="69"/>
    </row>
    <row r="5" spans="1:4">
      <c r="A5" s="69">
        <v>3</v>
      </c>
      <c r="B5" s="69"/>
      <c r="C5" s="69"/>
      <c r="D5" s="69"/>
    </row>
    <row r="6" spans="1:4">
      <c r="A6" s="69">
        <v>4</v>
      </c>
      <c r="B6" s="69"/>
      <c r="C6" s="69"/>
      <c r="D6" s="69"/>
    </row>
    <row r="7" spans="1:4">
      <c r="A7" s="69">
        <v>5</v>
      </c>
      <c r="B7" s="69"/>
      <c r="C7" s="69"/>
      <c r="D7" s="69"/>
    </row>
    <row r="8" spans="1:4">
      <c r="A8" s="69">
        <v>6</v>
      </c>
      <c r="B8" s="69"/>
      <c r="C8" s="69"/>
      <c r="D8" s="69"/>
    </row>
    <row r="9" spans="1:4">
      <c r="A9" s="69">
        <v>7</v>
      </c>
      <c r="B9" s="69"/>
      <c r="C9" s="69"/>
      <c r="D9" s="69"/>
    </row>
    <row r="10" spans="1:4">
      <c r="A10" s="69">
        <v>8</v>
      </c>
      <c r="B10" s="69"/>
      <c r="C10" s="69"/>
      <c r="D10" s="69"/>
    </row>
    <row r="11" spans="1:4">
      <c r="A11" s="69">
        <v>9</v>
      </c>
      <c r="B11" s="69"/>
      <c r="C11" s="69"/>
      <c r="D11" s="69"/>
    </row>
    <row r="12" spans="1:4">
      <c r="A12" s="69">
        <v>10</v>
      </c>
      <c r="B12" s="69"/>
      <c r="C12" s="69"/>
      <c r="D12" s="69"/>
    </row>
  </sheetData>
  <mergeCells count="1">
    <mergeCell ref="A1:D1"/>
  </mergeCells>
  <phoneticPr fontId="33" type="noConversion"/>
  <pageMargins left="0.75" right="0.75" top="1" bottom="1" header="0.5" footer="0.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6"/>
  <sheetViews>
    <sheetView workbookViewId="0">
      <selection activeCell="L60" sqref="L60"/>
    </sheetView>
  </sheetViews>
  <sheetFormatPr defaultColWidth="9" defaultRowHeight="15.6"/>
  <cols>
    <col min="1" max="1" width="14.796875" style="105" customWidth="1"/>
    <col min="2" max="2" width="24.8984375" style="105" customWidth="1"/>
    <col min="3" max="3" width="5.59765625" style="105" customWidth="1"/>
    <col min="4" max="4" width="10.5" style="105" customWidth="1"/>
    <col min="5" max="5" width="13.3984375" style="105" customWidth="1"/>
    <col min="6" max="6" width="6.796875" style="105" customWidth="1"/>
  </cols>
  <sheetData>
    <row r="1" spans="1:6">
      <c r="A1" s="79" t="s">
        <v>150</v>
      </c>
      <c r="B1" s="16" t="s">
        <v>151</v>
      </c>
      <c r="C1" s="16" t="s">
        <v>152</v>
      </c>
      <c r="D1" s="109" t="s">
        <v>153</v>
      </c>
      <c r="E1" s="80" t="s">
        <v>154</v>
      </c>
      <c r="F1" s="109" t="s">
        <v>76</v>
      </c>
    </row>
    <row r="2" spans="1:6">
      <c r="A2" s="158" t="s">
        <v>47</v>
      </c>
      <c r="B2" s="158" t="s">
        <v>971</v>
      </c>
      <c r="C2" s="159">
        <v>53</v>
      </c>
      <c r="D2" s="160">
        <v>4</v>
      </c>
      <c r="E2" s="161">
        <v>0.92452830188679247</v>
      </c>
      <c r="F2" s="160">
        <f>IF(E2&lt;20%,10,IF(E2&lt;30%,20,IF(E2&lt;40%,30,IF(E2&lt;50%,40,IF(E2&lt;60%,50,IF(E2&lt;70%,60,IF(E2&lt;80%,70,IF(E2&lt;90%,80,IF(E2&lt;100%,90,IF(E2=100%,100,"无"))))))))))</f>
        <v>90</v>
      </c>
    </row>
    <row r="3" spans="1:6">
      <c r="A3" s="158" t="s">
        <v>49</v>
      </c>
      <c r="B3" s="158" t="s">
        <v>971</v>
      </c>
      <c r="C3" s="159">
        <v>48</v>
      </c>
      <c r="D3" s="160">
        <v>34</v>
      </c>
      <c r="E3" s="161">
        <v>0.29166666666666663</v>
      </c>
      <c r="F3" s="160">
        <f>IF(E3&lt;20%,10,IF(E3&lt;30%,20,IF(E3&lt;40%,30,IF(E3&lt;50%,40,IF(E3&lt;60%,50,IF(E3&lt;70%,60,IF(E3&lt;80%,70,IF(E3&lt;90%,80,IF(E3&lt;100%,90,IF(E3=100%,100,"无"))))))))))</f>
        <v>20</v>
      </c>
    </row>
    <row r="4" spans="1:6">
      <c r="A4" s="162" t="s">
        <v>50</v>
      </c>
      <c r="B4" s="158" t="s">
        <v>971</v>
      </c>
      <c r="C4" s="159">
        <v>52</v>
      </c>
      <c r="D4" s="160">
        <v>8</v>
      </c>
      <c r="E4" s="161">
        <v>0.84615384615384615</v>
      </c>
      <c r="F4" s="160">
        <f t="shared" ref="F4:F67" si="0">IF(E4&lt;20%,10,IF(E4&lt;30%,20,IF(E4&lt;40%,30,IF(E4&lt;50%,40,IF(E4&lt;60%,50,IF(E4&lt;70%,60,IF(E4&lt;80%,70,IF(E4&lt;90%,80,IF(E4&lt;100%,90,IF(E4=100%,100,"无"))))))))))</f>
        <v>80</v>
      </c>
    </row>
    <row r="5" spans="1:6">
      <c r="A5" s="158" t="s">
        <v>51</v>
      </c>
      <c r="B5" s="158" t="s">
        <v>971</v>
      </c>
      <c r="C5" s="159">
        <v>48</v>
      </c>
      <c r="D5" s="160">
        <v>17</v>
      </c>
      <c r="E5" s="161">
        <v>0.64583333333333326</v>
      </c>
      <c r="F5" s="160">
        <f t="shared" si="0"/>
        <v>60</v>
      </c>
    </row>
    <row r="6" spans="1:6">
      <c r="A6" s="163" t="s">
        <v>52</v>
      </c>
      <c r="B6" s="158" t="s">
        <v>971</v>
      </c>
      <c r="C6" s="159">
        <v>27</v>
      </c>
      <c r="D6" s="164">
        <v>0</v>
      </c>
      <c r="E6" s="161">
        <v>1</v>
      </c>
      <c r="F6" s="160">
        <f t="shared" si="0"/>
        <v>100</v>
      </c>
    </row>
    <row r="7" spans="1:6">
      <c r="A7" s="163" t="s">
        <v>53</v>
      </c>
      <c r="B7" s="158" t="s">
        <v>971</v>
      </c>
      <c r="C7" s="159">
        <v>25</v>
      </c>
      <c r="D7" s="164">
        <v>0</v>
      </c>
      <c r="E7" s="161">
        <v>1</v>
      </c>
      <c r="F7" s="160">
        <f t="shared" si="0"/>
        <v>100</v>
      </c>
    </row>
    <row r="8" spans="1:6">
      <c r="A8" s="158" t="s">
        <v>972</v>
      </c>
      <c r="B8" s="158" t="s">
        <v>971</v>
      </c>
      <c r="C8" s="159">
        <v>19</v>
      </c>
      <c r="D8" s="160">
        <v>1</v>
      </c>
      <c r="E8" s="161">
        <v>0.94736842105263164</v>
      </c>
      <c r="F8" s="160">
        <f t="shared" si="0"/>
        <v>90</v>
      </c>
    </row>
    <row r="9" spans="1:6">
      <c r="A9" s="162" t="s">
        <v>55</v>
      </c>
      <c r="B9" s="158" t="s">
        <v>971</v>
      </c>
      <c r="C9" s="159">
        <v>33</v>
      </c>
      <c r="D9" s="160">
        <v>14</v>
      </c>
      <c r="E9" s="161">
        <v>0.57575757575757569</v>
      </c>
      <c r="F9" s="160">
        <f t="shared" si="0"/>
        <v>50</v>
      </c>
    </row>
    <row r="10" spans="1:6">
      <c r="A10" s="165" t="s">
        <v>56</v>
      </c>
      <c r="B10" s="158" t="s">
        <v>971</v>
      </c>
      <c r="C10" s="159">
        <v>41</v>
      </c>
      <c r="D10" s="160">
        <v>6</v>
      </c>
      <c r="E10" s="161">
        <v>0.85365853658536583</v>
      </c>
      <c r="F10" s="160">
        <f t="shared" si="0"/>
        <v>80</v>
      </c>
    </row>
    <row r="11" spans="1:6">
      <c r="A11" s="163" t="s">
        <v>57</v>
      </c>
      <c r="B11" s="158" t="s">
        <v>971</v>
      </c>
      <c r="C11" s="159">
        <v>37</v>
      </c>
      <c r="D11" s="160">
        <v>2</v>
      </c>
      <c r="E11" s="161">
        <v>0.94594594594594594</v>
      </c>
      <c r="F11" s="160">
        <f t="shared" si="0"/>
        <v>90</v>
      </c>
    </row>
    <row r="12" spans="1:6">
      <c r="A12" s="158" t="s">
        <v>58</v>
      </c>
      <c r="B12" s="158" t="s">
        <v>971</v>
      </c>
      <c r="C12" s="159">
        <v>42</v>
      </c>
      <c r="D12" s="160">
        <v>3</v>
      </c>
      <c r="E12" s="161">
        <v>0.9285714285714286</v>
      </c>
      <c r="F12" s="160">
        <f t="shared" si="0"/>
        <v>90</v>
      </c>
    </row>
    <row r="13" spans="1:6">
      <c r="A13" s="162" t="s">
        <v>59</v>
      </c>
      <c r="B13" s="158" t="s">
        <v>971</v>
      </c>
      <c r="C13" s="159">
        <v>34</v>
      </c>
      <c r="D13" s="160">
        <v>4</v>
      </c>
      <c r="E13" s="161">
        <v>0.88235294117647056</v>
      </c>
      <c r="F13" s="160">
        <f t="shared" si="0"/>
        <v>80</v>
      </c>
    </row>
    <row r="14" spans="1:6">
      <c r="A14" s="163" t="s">
        <v>60</v>
      </c>
      <c r="B14" s="158" t="s">
        <v>971</v>
      </c>
      <c r="C14" s="159">
        <v>32</v>
      </c>
      <c r="D14" s="160">
        <v>4</v>
      </c>
      <c r="E14" s="161">
        <v>0.875</v>
      </c>
      <c r="F14" s="160">
        <f t="shared" si="0"/>
        <v>80</v>
      </c>
    </row>
    <row r="15" spans="1:6">
      <c r="A15" s="163" t="s">
        <v>61</v>
      </c>
      <c r="B15" s="158" t="s">
        <v>971</v>
      </c>
      <c r="C15" s="159">
        <v>17</v>
      </c>
      <c r="D15" s="160">
        <v>3</v>
      </c>
      <c r="E15" s="161">
        <v>0.82352941176470584</v>
      </c>
      <c r="F15" s="160">
        <f t="shared" si="0"/>
        <v>80</v>
      </c>
    </row>
    <row r="16" spans="1:6">
      <c r="A16" s="158" t="s">
        <v>62</v>
      </c>
      <c r="B16" s="158" t="s">
        <v>971</v>
      </c>
      <c r="C16" s="159">
        <v>29</v>
      </c>
      <c r="D16" s="160">
        <v>26</v>
      </c>
      <c r="E16" s="161">
        <v>0.10344827586206895</v>
      </c>
      <c r="F16" s="160">
        <f t="shared" si="0"/>
        <v>10</v>
      </c>
    </row>
    <row r="17" spans="1:6">
      <c r="A17" s="163" t="s">
        <v>63</v>
      </c>
      <c r="B17" s="158" t="s">
        <v>971</v>
      </c>
      <c r="C17" s="159">
        <v>18</v>
      </c>
      <c r="D17" s="160">
        <v>4</v>
      </c>
      <c r="E17" s="161">
        <v>0.77777777777777779</v>
      </c>
      <c r="F17" s="160">
        <f t="shared" si="0"/>
        <v>70</v>
      </c>
    </row>
    <row r="18" spans="1:6">
      <c r="A18" s="158" t="s">
        <v>64</v>
      </c>
      <c r="B18" s="158" t="s">
        <v>971</v>
      </c>
      <c r="C18" s="159">
        <v>17</v>
      </c>
      <c r="D18" s="160">
        <v>2</v>
      </c>
      <c r="E18" s="161">
        <v>0.88235294117647056</v>
      </c>
      <c r="F18" s="160">
        <f t="shared" si="0"/>
        <v>80</v>
      </c>
    </row>
    <row r="19" spans="1:6">
      <c r="A19" s="158" t="s">
        <v>973</v>
      </c>
      <c r="B19" s="158" t="s">
        <v>971</v>
      </c>
      <c r="C19" s="159">
        <v>18</v>
      </c>
      <c r="D19" s="160">
        <v>2</v>
      </c>
      <c r="E19" s="161">
        <v>0.88888888888888884</v>
      </c>
      <c r="F19" s="160">
        <f t="shared" si="0"/>
        <v>80</v>
      </c>
    </row>
    <row r="20" spans="1:6">
      <c r="A20" s="166" t="s">
        <v>66</v>
      </c>
      <c r="B20" s="158" t="s">
        <v>971</v>
      </c>
      <c r="C20" s="159">
        <v>54</v>
      </c>
      <c r="D20" s="160">
        <v>27</v>
      </c>
      <c r="E20" s="161">
        <v>0.5</v>
      </c>
      <c r="F20" s="160">
        <f t="shared" si="0"/>
        <v>50</v>
      </c>
    </row>
    <row r="21" spans="1:6">
      <c r="A21" s="163" t="s">
        <v>67</v>
      </c>
      <c r="B21" s="158" t="s">
        <v>971</v>
      </c>
      <c r="C21" s="159">
        <v>47</v>
      </c>
      <c r="D21" s="160">
        <v>17</v>
      </c>
      <c r="E21" s="161">
        <v>0.63829787234042556</v>
      </c>
      <c r="F21" s="160">
        <f t="shared" si="0"/>
        <v>60</v>
      </c>
    </row>
    <row r="22" spans="1:6">
      <c r="A22" s="163" t="s">
        <v>68</v>
      </c>
      <c r="B22" s="158" t="s">
        <v>971</v>
      </c>
      <c r="C22" s="159">
        <v>32</v>
      </c>
      <c r="D22" s="160">
        <v>1</v>
      </c>
      <c r="E22" s="161">
        <v>0.96875</v>
      </c>
      <c r="F22" s="160">
        <f t="shared" si="0"/>
        <v>90</v>
      </c>
    </row>
    <row r="23" spans="1:6">
      <c r="A23" s="162" t="s">
        <v>69</v>
      </c>
      <c r="B23" s="158" t="s">
        <v>971</v>
      </c>
      <c r="C23" s="159">
        <v>47</v>
      </c>
      <c r="D23" s="160">
        <v>5</v>
      </c>
      <c r="E23" s="161">
        <v>0.8936170212765957</v>
      </c>
      <c r="F23" s="160">
        <f t="shared" si="0"/>
        <v>80</v>
      </c>
    </row>
    <row r="24" spans="1:6">
      <c r="A24" s="158" t="s">
        <v>70</v>
      </c>
      <c r="B24" s="158" t="s">
        <v>971</v>
      </c>
      <c r="C24" s="159">
        <v>27</v>
      </c>
      <c r="D24" s="160">
        <v>5</v>
      </c>
      <c r="E24" s="161">
        <v>0.81481481481481488</v>
      </c>
      <c r="F24" s="160">
        <f t="shared" si="0"/>
        <v>80</v>
      </c>
    </row>
    <row r="25" spans="1:6">
      <c r="A25" s="162" t="s">
        <v>71</v>
      </c>
      <c r="B25" s="158" t="s">
        <v>971</v>
      </c>
      <c r="C25" s="159">
        <v>50</v>
      </c>
      <c r="D25" s="160">
        <v>1</v>
      </c>
      <c r="E25" s="161">
        <v>0.98</v>
      </c>
      <c r="F25" s="160">
        <f t="shared" si="0"/>
        <v>90</v>
      </c>
    </row>
    <row r="26" spans="1:6">
      <c r="A26" s="158" t="s">
        <v>72</v>
      </c>
      <c r="B26" s="158" t="s">
        <v>971</v>
      </c>
      <c r="C26" s="159">
        <v>47</v>
      </c>
      <c r="D26" s="160">
        <v>4</v>
      </c>
      <c r="E26" s="161">
        <v>0.91489361702127658</v>
      </c>
      <c r="F26" s="160">
        <f t="shared" si="0"/>
        <v>90</v>
      </c>
    </row>
    <row r="27" spans="1:6">
      <c r="A27" s="163" t="s">
        <v>73</v>
      </c>
      <c r="B27" s="158" t="s">
        <v>971</v>
      </c>
      <c r="C27" s="159">
        <v>46</v>
      </c>
      <c r="D27" s="160">
        <v>3</v>
      </c>
      <c r="E27" s="161">
        <v>0.93478260869565222</v>
      </c>
      <c r="F27" s="160">
        <f t="shared" si="0"/>
        <v>90</v>
      </c>
    </row>
    <row r="28" spans="1:6">
      <c r="A28" s="167" t="s">
        <v>16</v>
      </c>
      <c r="B28" s="167" t="s">
        <v>971</v>
      </c>
      <c r="C28" s="61">
        <v>44</v>
      </c>
      <c r="D28" s="81">
        <v>0</v>
      </c>
      <c r="E28" s="82">
        <v>1</v>
      </c>
      <c r="F28" s="81">
        <f t="shared" si="0"/>
        <v>100</v>
      </c>
    </row>
    <row r="29" spans="1:6">
      <c r="A29" s="167" t="s">
        <v>17</v>
      </c>
      <c r="B29" s="167" t="s">
        <v>971</v>
      </c>
      <c r="C29" s="61">
        <v>45</v>
      </c>
      <c r="D29" s="81">
        <v>0</v>
      </c>
      <c r="E29" s="82">
        <v>1</v>
      </c>
      <c r="F29" s="81">
        <f t="shared" si="0"/>
        <v>100</v>
      </c>
    </row>
    <row r="30" spans="1:6">
      <c r="A30" s="167" t="s">
        <v>18</v>
      </c>
      <c r="B30" s="167" t="s">
        <v>971</v>
      </c>
      <c r="C30" s="61">
        <v>40</v>
      </c>
      <c r="D30" s="81">
        <v>0</v>
      </c>
      <c r="E30" s="82">
        <v>1</v>
      </c>
      <c r="F30" s="81">
        <f t="shared" si="0"/>
        <v>100</v>
      </c>
    </row>
    <row r="31" spans="1:6">
      <c r="A31" s="167" t="s">
        <v>19</v>
      </c>
      <c r="B31" s="167" t="s">
        <v>971</v>
      </c>
      <c r="C31" s="61">
        <v>44</v>
      </c>
      <c r="D31" s="81">
        <v>0</v>
      </c>
      <c r="E31" s="82">
        <v>1</v>
      </c>
      <c r="F31" s="81">
        <f t="shared" si="0"/>
        <v>100</v>
      </c>
    </row>
    <row r="32" spans="1:6">
      <c r="A32" s="167" t="s">
        <v>20</v>
      </c>
      <c r="B32" s="167" t="s">
        <v>971</v>
      </c>
      <c r="C32" s="61">
        <v>39</v>
      </c>
      <c r="D32" s="81">
        <v>0</v>
      </c>
      <c r="E32" s="82">
        <v>1</v>
      </c>
      <c r="F32" s="81">
        <f t="shared" si="0"/>
        <v>100</v>
      </c>
    </row>
    <row r="33" spans="1:6">
      <c r="A33" s="167" t="s">
        <v>21</v>
      </c>
      <c r="B33" s="167" t="s">
        <v>971</v>
      </c>
      <c r="C33" s="61">
        <v>39</v>
      </c>
      <c r="D33" s="81">
        <v>0</v>
      </c>
      <c r="E33" s="82">
        <v>1</v>
      </c>
      <c r="F33" s="81">
        <f t="shared" si="0"/>
        <v>100</v>
      </c>
    </row>
    <row r="34" spans="1:6">
      <c r="A34" s="167" t="s">
        <v>974</v>
      </c>
      <c r="B34" s="167" t="s">
        <v>971</v>
      </c>
      <c r="C34" s="61">
        <v>35</v>
      </c>
      <c r="D34" s="81">
        <v>2</v>
      </c>
      <c r="E34" s="82">
        <v>0.94285714285714284</v>
      </c>
      <c r="F34" s="81">
        <f t="shared" si="0"/>
        <v>90</v>
      </c>
    </row>
    <row r="35" spans="1:6">
      <c r="A35" s="167" t="s">
        <v>22</v>
      </c>
      <c r="B35" s="167" t="s">
        <v>971</v>
      </c>
      <c r="C35" s="61">
        <v>28</v>
      </c>
      <c r="D35" s="81">
        <v>0</v>
      </c>
      <c r="E35" s="82">
        <v>1</v>
      </c>
      <c r="F35" s="81">
        <f t="shared" si="0"/>
        <v>100</v>
      </c>
    </row>
    <row r="36" spans="1:6">
      <c r="A36" s="167" t="s">
        <v>23</v>
      </c>
      <c r="B36" s="167" t="s">
        <v>971</v>
      </c>
      <c r="C36" s="61">
        <v>33</v>
      </c>
      <c r="D36" s="81">
        <v>0</v>
      </c>
      <c r="E36" s="82">
        <v>1</v>
      </c>
      <c r="F36" s="81">
        <f t="shared" si="0"/>
        <v>100</v>
      </c>
    </row>
    <row r="37" spans="1:6">
      <c r="A37" s="167" t="s">
        <v>975</v>
      </c>
      <c r="B37" s="167" t="s">
        <v>971</v>
      </c>
      <c r="C37" s="61">
        <v>21</v>
      </c>
      <c r="D37" s="81">
        <v>0</v>
      </c>
      <c r="E37" s="82">
        <v>1</v>
      </c>
      <c r="F37" s="81">
        <f t="shared" si="0"/>
        <v>100</v>
      </c>
    </row>
    <row r="38" spans="1:6">
      <c r="A38" s="167" t="s">
        <v>26</v>
      </c>
      <c r="B38" s="167" t="s">
        <v>971</v>
      </c>
      <c r="C38" s="61">
        <v>35</v>
      </c>
      <c r="D38" s="81">
        <v>0</v>
      </c>
      <c r="E38" s="82">
        <v>1</v>
      </c>
      <c r="F38" s="81">
        <f t="shared" si="0"/>
        <v>100</v>
      </c>
    </row>
    <row r="39" spans="1:6">
      <c r="A39" s="167" t="s">
        <v>27</v>
      </c>
      <c r="B39" s="167" t="s">
        <v>971</v>
      </c>
      <c r="C39" s="61">
        <v>29</v>
      </c>
      <c r="D39" s="81">
        <v>0</v>
      </c>
      <c r="E39" s="82">
        <v>1</v>
      </c>
      <c r="F39" s="81">
        <f t="shared" si="0"/>
        <v>100</v>
      </c>
    </row>
    <row r="40" spans="1:6">
      <c r="A40" s="167" t="s">
        <v>28</v>
      </c>
      <c r="B40" s="167" t="s">
        <v>971</v>
      </c>
      <c r="C40" s="61">
        <v>42</v>
      </c>
      <c r="D40" s="81">
        <v>0</v>
      </c>
      <c r="E40" s="82">
        <v>1</v>
      </c>
      <c r="F40" s="81">
        <f t="shared" si="0"/>
        <v>100</v>
      </c>
    </row>
    <row r="41" spans="1:6">
      <c r="A41" s="167" t="s">
        <v>29</v>
      </c>
      <c r="B41" s="167" t="s">
        <v>971</v>
      </c>
      <c r="C41" s="61">
        <v>47</v>
      </c>
      <c r="D41" s="81">
        <v>0</v>
      </c>
      <c r="E41" s="82">
        <v>1</v>
      </c>
      <c r="F41" s="81">
        <f t="shared" si="0"/>
        <v>100</v>
      </c>
    </row>
    <row r="42" spans="1:6">
      <c r="A42" s="167" t="s">
        <v>30</v>
      </c>
      <c r="B42" s="167" t="s">
        <v>971</v>
      </c>
      <c r="C42" s="61">
        <v>45</v>
      </c>
      <c r="D42" s="81">
        <v>0</v>
      </c>
      <c r="E42" s="82">
        <v>1</v>
      </c>
      <c r="F42" s="81">
        <f t="shared" si="0"/>
        <v>100</v>
      </c>
    </row>
    <row r="43" spans="1:6">
      <c r="A43" s="167" t="s">
        <v>31</v>
      </c>
      <c r="B43" s="167" t="s">
        <v>971</v>
      </c>
      <c r="C43" s="61">
        <v>43</v>
      </c>
      <c r="D43" s="81">
        <v>0</v>
      </c>
      <c r="E43" s="82">
        <v>1</v>
      </c>
      <c r="F43" s="81">
        <f t="shared" si="0"/>
        <v>100</v>
      </c>
    </row>
    <row r="44" spans="1:6">
      <c r="A44" s="168" t="s">
        <v>32</v>
      </c>
      <c r="B44" s="167" t="s">
        <v>971</v>
      </c>
      <c r="C44" s="61">
        <v>28</v>
      </c>
      <c r="D44" s="81">
        <v>0</v>
      </c>
      <c r="E44" s="82">
        <v>1</v>
      </c>
      <c r="F44" s="81">
        <f t="shared" si="0"/>
        <v>100</v>
      </c>
    </row>
    <row r="45" spans="1:6">
      <c r="A45" s="167" t="s">
        <v>33</v>
      </c>
      <c r="B45" s="167" t="s">
        <v>971</v>
      </c>
      <c r="C45" s="61">
        <v>42</v>
      </c>
      <c r="D45" s="81">
        <v>0</v>
      </c>
      <c r="E45" s="82">
        <v>1</v>
      </c>
      <c r="F45" s="81">
        <f t="shared" si="0"/>
        <v>100</v>
      </c>
    </row>
    <row r="46" spans="1:6">
      <c r="A46" s="167" t="s">
        <v>34</v>
      </c>
      <c r="B46" s="167" t="s">
        <v>971</v>
      </c>
      <c r="C46" s="61">
        <v>35</v>
      </c>
      <c r="D46" s="81">
        <v>0</v>
      </c>
      <c r="E46" s="82">
        <v>1</v>
      </c>
      <c r="F46" s="81">
        <f t="shared" si="0"/>
        <v>100</v>
      </c>
    </row>
    <row r="47" spans="1:6">
      <c r="A47" s="167" t="s">
        <v>35</v>
      </c>
      <c r="B47" s="167" t="s">
        <v>971</v>
      </c>
      <c r="C47" s="61">
        <v>34</v>
      </c>
      <c r="D47" s="81">
        <v>0</v>
      </c>
      <c r="E47" s="82">
        <v>1</v>
      </c>
      <c r="F47" s="81">
        <f t="shared" si="0"/>
        <v>100</v>
      </c>
    </row>
    <row r="48" spans="1:6">
      <c r="A48" s="167" t="s">
        <v>976</v>
      </c>
      <c r="B48" s="167" t="s">
        <v>971</v>
      </c>
      <c r="C48" s="61">
        <v>22</v>
      </c>
      <c r="D48" s="81">
        <v>0</v>
      </c>
      <c r="E48" s="82">
        <v>1</v>
      </c>
      <c r="F48" s="81">
        <f t="shared" si="0"/>
        <v>100</v>
      </c>
    </row>
    <row r="49" spans="1:6">
      <c r="A49" s="167" t="s">
        <v>37</v>
      </c>
      <c r="B49" s="167" t="s">
        <v>971</v>
      </c>
      <c r="C49" s="61">
        <v>43</v>
      </c>
      <c r="D49" s="81">
        <v>0</v>
      </c>
      <c r="E49" s="82">
        <v>1</v>
      </c>
      <c r="F49" s="81">
        <f t="shared" si="0"/>
        <v>100</v>
      </c>
    </row>
    <row r="50" spans="1:6">
      <c r="A50" s="167" t="s">
        <v>38</v>
      </c>
      <c r="B50" s="167" t="s">
        <v>971</v>
      </c>
      <c r="C50" s="61">
        <v>47</v>
      </c>
      <c r="D50" s="81">
        <v>1</v>
      </c>
      <c r="E50" s="82">
        <v>0.97872340425531912</v>
      </c>
      <c r="F50" s="81">
        <f t="shared" si="0"/>
        <v>90</v>
      </c>
    </row>
    <row r="51" spans="1:6">
      <c r="A51" s="167" t="s">
        <v>39</v>
      </c>
      <c r="B51" s="167" t="s">
        <v>971</v>
      </c>
      <c r="C51" s="61">
        <v>41</v>
      </c>
      <c r="D51" s="81">
        <v>0</v>
      </c>
      <c r="E51" s="82">
        <v>1</v>
      </c>
      <c r="F51" s="81">
        <f t="shared" si="0"/>
        <v>100</v>
      </c>
    </row>
    <row r="52" spans="1:6">
      <c r="A52" s="167" t="s">
        <v>40</v>
      </c>
      <c r="B52" s="167" t="s">
        <v>971</v>
      </c>
      <c r="C52" s="61">
        <v>46</v>
      </c>
      <c r="D52" s="81">
        <v>0</v>
      </c>
      <c r="E52" s="82">
        <v>1</v>
      </c>
      <c r="F52" s="81">
        <f t="shared" si="0"/>
        <v>100</v>
      </c>
    </row>
    <row r="53" spans="1:6">
      <c r="A53" s="167" t="s">
        <v>41</v>
      </c>
      <c r="B53" s="167" t="s">
        <v>971</v>
      </c>
      <c r="C53" s="61">
        <v>47</v>
      </c>
      <c r="D53" s="81">
        <v>0</v>
      </c>
      <c r="E53" s="82">
        <v>1</v>
      </c>
      <c r="F53" s="81">
        <f t="shared" si="0"/>
        <v>100</v>
      </c>
    </row>
    <row r="54" spans="1:6">
      <c r="A54" s="167" t="s">
        <v>42</v>
      </c>
      <c r="B54" s="167" t="s">
        <v>971</v>
      </c>
      <c r="C54" s="167">
        <v>36</v>
      </c>
      <c r="D54" s="167">
        <v>0</v>
      </c>
      <c r="E54" s="169">
        <v>1</v>
      </c>
      <c r="F54" s="81">
        <f t="shared" si="0"/>
        <v>100</v>
      </c>
    </row>
    <row r="55" spans="1:6">
      <c r="A55" s="167" t="s">
        <v>43</v>
      </c>
      <c r="B55" s="167" t="s">
        <v>971</v>
      </c>
      <c r="C55" s="167">
        <v>47</v>
      </c>
      <c r="D55" s="167">
        <v>0</v>
      </c>
      <c r="E55" s="169">
        <v>1</v>
      </c>
      <c r="F55" s="81">
        <f t="shared" si="0"/>
        <v>100</v>
      </c>
    </row>
    <row r="56" spans="1:6">
      <c r="A56" s="167" t="s">
        <v>44</v>
      </c>
      <c r="B56" s="167" t="s">
        <v>971</v>
      </c>
      <c r="C56" s="167">
        <v>35</v>
      </c>
      <c r="D56" s="167">
        <v>1</v>
      </c>
      <c r="E56" s="169">
        <v>0.97142857142857142</v>
      </c>
      <c r="F56" s="81">
        <f t="shared" si="0"/>
        <v>90</v>
      </c>
    </row>
    <row r="57" spans="1:6">
      <c r="A57" s="167" t="s">
        <v>45</v>
      </c>
      <c r="B57" s="167" t="s">
        <v>971</v>
      </c>
      <c r="C57" s="167">
        <v>55</v>
      </c>
      <c r="D57" s="167">
        <v>0</v>
      </c>
      <c r="E57" s="169">
        <v>1</v>
      </c>
      <c r="F57" s="81">
        <f t="shared" si="0"/>
        <v>100</v>
      </c>
    </row>
    <row r="58" spans="1:6">
      <c r="A58" s="167" t="s">
        <v>46</v>
      </c>
      <c r="B58" s="167" t="s">
        <v>971</v>
      </c>
      <c r="C58" s="167">
        <v>47</v>
      </c>
      <c r="D58" s="167">
        <v>0</v>
      </c>
      <c r="E58" s="169">
        <v>1</v>
      </c>
      <c r="F58" s="81">
        <f t="shared" si="0"/>
        <v>100</v>
      </c>
    </row>
    <row r="59" spans="1:6" ht="19.95" customHeight="1">
      <c r="A59" s="170" t="s">
        <v>90</v>
      </c>
      <c r="B59" s="171" t="s">
        <v>971</v>
      </c>
      <c r="C59" s="59">
        <v>39</v>
      </c>
      <c r="D59" s="83">
        <v>0</v>
      </c>
      <c r="E59" s="84">
        <v>1</v>
      </c>
      <c r="F59" s="83">
        <f t="shared" si="0"/>
        <v>100</v>
      </c>
    </row>
    <row r="60" spans="1:6" ht="19.95" customHeight="1">
      <c r="A60" s="170" t="s">
        <v>91</v>
      </c>
      <c r="B60" s="171" t="s">
        <v>971</v>
      </c>
      <c r="C60" s="59">
        <v>34</v>
      </c>
      <c r="D60" s="83">
        <v>0</v>
      </c>
      <c r="E60" s="84">
        <v>1</v>
      </c>
      <c r="F60" s="83">
        <f t="shared" si="0"/>
        <v>100</v>
      </c>
    </row>
    <row r="61" spans="1:6" ht="19.95" customHeight="1">
      <c r="A61" s="170" t="s">
        <v>92</v>
      </c>
      <c r="B61" s="171" t="s">
        <v>971</v>
      </c>
      <c r="C61" s="59">
        <v>44</v>
      </c>
      <c r="D61" s="83">
        <v>0</v>
      </c>
      <c r="E61" s="84">
        <v>1</v>
      </c>
      <c r="F61" s="83">
        <f t="shared" si="0"/>
        <v>100</v>
      </c>
    </row>
    <row r="62" spans="1:6" ht="19.95" customHeight="1">
      <c r="A62" s="170" t="s">
        <v>93</v>
      </c>
      <c r="B62" s="171" t="s">
        <v>971</v>
      </c>
      <c r="C62" s="59">
        <v>42</v>
      </c>
      <c r="D62" s="83">
        <v>0</v>
      </c>
      <c r="E62" s="84">
        <v>1</v>
      </c>
      <c r="F62" s="83">
        <f t="shared" si="0"/>
        <v>100</v>
      </c>
    </row>
    <row r="63" spans="1:6" ht="19.95" customHeight="1">
      <c r="A63" s="170" t="s">
        <v>94</v>
      </c>
      <c r="B63" s="171" t="s">
        <v>971</v>
      </c>
      <c r="C63" s="59">
        <v>39</v>
      </c>
      <c r="D63" s="83">
        <v>0</v>
      </c>
      <c r="E63" s="84">
        <v>1</v>
      </c>
      <c r="F63" s="83">
        <f t="shared" si="0"/>
        <v>100</v>
      </c>
    </row>
    <row r="64" spans="1:6" ht="19.95" customHeight="1">
      <c r="A64" s="170" t="s">
        <v>95</v>
      </c>
      <c r="B64" s="171" t="s">
        <v>971</v>
      </c>
      <c r="C64" s="59">
        <v>42</v>
      </c>
      <c r="D64" s="83">
        <v>0</v>
      </c>
      <c r="E64" s="84">
        <v>1</v>
      </c>
      <c r="F64" s="83">
        <f t="shared" si="0"/>
        <v>100</v>
      </c>
    </row>
    <row r="65" spans="1:6" ht="19.95" customHeight="1">
      <c r="A65" s="170" t="s">
        <v>146</v>
      </c>
      <c r="B65" s="171" t="s">
        <v>971</v>
      </c>
      <c r="C65" s="59">
        <v>38</v>
      </c>
      <c r="D65" s="83">
        <v>0</v>
      </c>
      <c r="E65" s="84">
        <v>1</v>
      </c>
      <c r="F65" s="83">
        <f t="shared" si="0"/>
        <v>100</v>
      </c>
    </row>
    <row r="66" spans="1:6" ht="19.95" customHeight="1">
      <c r="A66" s="170" t="s">
        <v>96</v>
      </c>
      <c r="B66" s="171" t="s">
        <v>971</v>
      </c>
      <c r="C66" s="59">
        <v>43</v>
      </c>
      <c r="D66" s="83">
        <v>0</v>
      </c>
      <c r="E66" s="84">
        <v>1</v>
      </c>
      <c r="F66" s="83">
        <f t="shared" si="0"/>
        <v>100</v>
      </c>
    </row>
    <row r="67" spans="1:6" ht="19.95" customHeight="1">
      <c r="A67" s="170" t="s">
        <v>97</v>
      </c>
      <c r="B67" s="171" t="s">
        <v>971</v>
      </c>
      <c r="C67" s="59">
        <v>39</v>
      </c>
      <c r="D67" s="83">
        <v>0</v>
      </c>
      <c r="E67" s="84">
        <v>1</v>
      </c>
      <c r="F67" s="83">
        <f t="shared" si="0"/>
        <v>100</v>
      </c>
    </row>
    <row r="68" spans="1:6" ht="19.95" customHeight="1">
      <c r="A68" s="170" t="s">
        <v>99</v>
      </c>
      <c r="B68" s="171" t="s">
        <v>971</v>
      </c>
      <c r="C68" s="59">
        <v>44</v>
      </c>
      <c r="D68" s="83">
        <v>1</v>
      </c>
      <c r="E68" s="84">
        <v>0.97727272727272729</v>
      </c>
      <c r="F68" s="83">
        <f t="shared" ref="F68:F86" si="1">IF(E68&lt;20%,10,IF(E68&lt;30%,20,IF(E68&lt;40%,30,IF(E68&lt;50%,40,IF(E68&lt;60%,50,IF(E68&lt;70%,60,IF(E68&lt;80%,70,IF(E68&lt;90%,80,IF(E68&lt;100%,90,IF(E68=100%,100,"无"))))))))))</f>
        <v>90</v>
      </c>
    </row>
    <row r="69" spans="1:6" ht="19.95" customHeight="1">
      <c r="A69" s="170" t="s">
        <v>100</v>
      </c>
      <c r="B69" s="171" t="s">
        <v>971</v>
      </c>
      <c r="C69" s="59">
        <v>53</v>
      </c>
      <c r="D69" s="83">
        <v>0</v>
      </c>
      <c r="E69" s="84">
        <v>1</v>
      </c>
      <c r="F69" s="83">
        <f t="shared" si="1"/>
        <v>100</v>
      </c>
    </row>
    <row r="70" spans="1:6" ht="19.95" customHeight="1">
      <c r="A70" s="170" t="s">
        <v>101</v>
      </c>
      <c r="B70" s="171" t="s">
        <v>971</v>
      </c>
      <c r="C70" s="59">
        <v>46</v>
      </c>
      <c r="D70" s="83">
        <v>0</v>
      </c>
      <c r="E70" s="84">
        <v>1</v>
      </c>
      <c r="F70" s="83">
        <f t="shared" si="1"/>
        <v>100</v>
      </c>
    </row>
    <row r="71" spans="1:6" ht="19.95" customHeight="1">
      <c r="A71" s="170" t="s">
        <v>102</v>
      </c>
      <c r="B71" s="171" t="s">
        <v>971</v>
      </c>
      <c r="C71" s="59">
        <v>48</v>
      </c>
      <c r="D71" s="83">
        <v>0</v>
      </c>
      <c r="E71" s="84">
        <v>1</v>
      </c>
      <c r="F71" s="83">
        <f t="shared" si="1"/>
        <v>100</v>
      </c>
    </row>
    <row r="72" spans="1:6" ht="19.95" customHeight="1">
      <c r="A72" s="170" t="s">
        <v>103</v>
      </c>
      <c r="B72" s="171" t="s">
        <v>971</v>
      </c>
      <c r="C72" s="59">
        <v>30</v>
      </c>
      <c r="D72" s="83">
        <v>0</v>
      </c>
      <c r="E72" s="84">
        <v>1</v>
      </c>
      <c r="F72" s="83">
        <f t="shared" si="1"/>
        <v>100</v>
      </c>
    </row>
    <row r="73" spans="1:6" ht="19.95" customHeight="1">
      <c r="A73" s="59" t="s">
        <v>147</v>
      </c>
      <c r="B73" s="171" t="s">
        <v>971</v>
      </c>
      <c r="C73" s="59">
        <v>30</v>
      </c>
      <c r="D73" s="83">
        <v>0</v>
      </c>
      <c r="E73" s="84">
        <v>1</v>
      </c>
      <c r="F73" s="83">
        <f t="shared" si="1"/>
        <v>100</v>
      </c>
    </row>
    <row r="74" spans="1:6" ht="19.95" customHeight="1">
      <c r="A74" s="170" t="s">
        <v>148</v>
      </c>
      <c r="B74" s="171" t="s">
        <v>971</v>
      </c>
      <c r="C74" s="59">
        <v>32</v>
      </c>
      <c r="D74" s="83">
        <v>0</v>
      </c>
      <c r="E74" s="84">
        <v>1</v>
      </c>
      <c r="F74" s="83">
        <f t="shared" si="1"/>
        <v>100</v>
      </c>
    </row>
    <row r="75" spans="1:6" ht="19.95" customHeight="1">
      <c r="A75" s="170" t="s">
        <v>106</v>
      </c>
      <c r="B75" s="171" t="s">
        <v>971</v>
      </c>
      <c r="C75" s="59">
        <v>43</v>
      </c>
      <c r="D75" s="83">
        <v>0</v>
      </c>
      <c r="E75" s="84">
        <v>1</v>
      </c>
      <c r="F75" s="83">
        <f t="shared" si="1"/>
        <v>100</v>
      </c>
    </row>
    <row r="76" spans="1:6" ht="19.95" customHeight="1">
      <c r="A76" s="170" t="s">
        <v>107</v>
      </c>
      <c r="B76" s="171" t="s">
        <v>971</v>
      </c>
      <c r="C76" s="59">
        <v>22</v>
      </c>
      <c r="D76" s="83">
        <v>0</v>
      </c>
      <c r="E76" s="84">
        <v>1</v>
      </c>
      <c r="F76" s="83">
        <f t="shared" si="1"/>
        <v>100</v>
      </c>
    </row>
    <row r="77" spans="1:6" ht="19.95" customHeight="1">
      <c r="A77" s="59" t="s">
        <v>108</v>
      </c>
      <c r="B77" s="171" t="s">
        <v>971</v>
      </c>
      <c r="C77" s="59">
        <v>50</v>
      </c>
      <c r="D77" s="83">
        <v>0</v>
      </c>
      <c r="E77" s="84">
        <v>1</v>
      </c>
      <c r="F77" s="83">
        <f t="shared" si="1"/>
        <v>100</v>
      </c>
    </row>
    <row r="78" spans="1:6" ht="19.95" customHeight="1">
      <c r="A78" s="170" t="s">
        <v>109</v>
      </c>
      <c r="B78" s="171" t="s">
        <v>971</v>
      </c>
      <c r="C78" s="59">
        <v>44</v>
      </c>
      <c r="D78" s="83">
        <v>0</v>
      </c>
      <c r="E78" s="84">
        <v>1</v>
      </c>
      <c r="F78" s="83">
        <f t="shared" si="1"/>
        <v>100</v>
      </c>
    </row>
    <row r="79" spans="1:6" ht="19.95" customHeight="1">
      <c r="A79" s="170" t="s">
        <v>110</v>
      </c>
      <c r="B79" s="171" t="s">
        <v>971</v>
      </c>
      <c r="C79" s="59">
        <v>48</v>
      </c>
      <c r="D79" s="83">
        <v>0</v>
      </c>
      <c r="E79" s="84">
        <v>1</v>
      </c>
      <c r="F79" s="83">
        <f t="shared" si="1"/>
        <v>100</v>
      </c>
    </row>
    <row r="80" spans="1:6" ht="19.95" customHeight="1">
      <c r="A80" s="170" t="s">
        <v>111</v>
      </c>
      <c r="B80" s="171" t="s">
        <v>971</v>
      </c>
      <c r="C80" s="59">
        <v>40</v>
      </c>
      <c r="D80" s="83">
        <v>0</v>
      </c>
      <c r="E80" s="84">
        <v>1</v>
      </c>
      <c r="F80" s="83">
        <f t="shared" si="1"/>
        <v>100</v>
      </c>
    </row>
    <row r="81" spans="1:6" ht="19.95" customHeight="1">
      <c r="A81" s="170" t="s">
        <v>112</v>
      </c>
      <c r="B81" s="171" t="s">
        <v>971</v>
      </c>
      <c r="C81" s="59">
        <v>43</v>
      </c>
      <c r="D81" s="83">
        <v>0</v>
      </c>
      <c r="E81" s="84">
        <v>1</v>
      </c>
      <c r="F81" s="83">
        <f t="shared" si="1"/>
        <v>100</v>
      </c>
    </row>
    <row r="82" spans="1:6" ht="19.95" customHeight="1">
      <c r="A82" s="170" t="s">
        <v>113</v>
      </c>
      <c r="B82" s="171" t="s">
        <v>971</v>
      </c>
      <c r="C82" s="59">
        <v>43</v>
      </c>
      <c r="D82" s="83">
        <v>0</v>
      </c>
      <c r="E82" s="84">
        <v>1</v>
      </c>
      <c r="F82" s="83">
        <f t="shared" si="1"/>
        <v>100</v>
      </c>
    </row>
    <row r="83" spans="1:6" ht="19.95" customHeight="1">
      <c r="A83" s="170" t="s">
        <v>114</v>
      </c>
      <c r="B83" s="171" t="s">
        <v>971</v>
      </c>
      <c r="C83" s="59">
        <v>29</v>
      </c>
      <c r="D83" s="83">
        <v>0</v>
      </c>
      <c r="E83" s="84">
        <v>1</v>
      </c>
      <c r="F83" s="83">
        <f t="shared" si="1"/>
        <v>100</v>
      </c>
    </row>
    <row r="84" spans="1:6" ht="19.95" customHeight="1">
      <c r="A84" s="170" t="s">
        <v>115</v>
      </c>
      <c r="B84" s="171" t="s">
        <v>971</v>
      </c>
      <c r="C84" s="83">
        <v>44</v>
      </c>
      <c r="D84" s="83">
        <v>0</v>
      </c>
      <c r="E84" s="84">
        <v>1</v>
      </c>
      <c r="F84" s="83">
        <f t="shared" si="1"/>
        <v>100</v>
      </c>
    </row>
    <row r="85" spans="1:6" ht="19.95" customHeight="1">
      <c r="A85" s="170" t="s">
        <v>116</v>
      </c>
      <c r="B85" s="171" t="s">
        <v>971</v>
      </c>
      <c r="C85" s="59">
        <v>23</v>
      </c>
      <c r="D85" s="83">
        <v>0</v>
      </c>
      <c r="E85" s="84">
        <v>1</v>
      </c>
      <c r="F85" s="83">
        <f t="shared" si="1"/>
        <v>100</v>
      </c>
    </row>
    <row r="86" spans="1:6" ht="19.95" customHeight="1">
      <c r="A86" s="170" t="s">
        <v>117</v>
      </c>
      <c r="B86" s="171" t="s">
        <v>971</v>
      </c>
      <c r="C86" s="83">
        <v>34</v>
      </c>
      <c r="D86" s="83">
        <v>0</v>
      </c>
      <c r="E86" s="84">
        <v>1</v>
      </c>
      <c r="F86" s="83">
        <f t="shared" si="1"/>
        <v>100</v>
      </c>
    </row>
  </sheetData>
  <phoneticPr fontId="3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>
      <selection activeCell="G22" sqref="G22"/>
    </sheetView>
  </sheetViews>
  <sheetFormatPr defaultColWidth="9" defaultRowHeight="15.6"/>
  <cols>
    <col min="1" max="1" width="5.3984375" style="1" customWidth="1"/>
    <col min="2" max="2" width="15.8984375" style="1" customWidth="1"/>
    <col min="3" max="3" width="10.3984375" style="25" customWidth="1"/>
    <col min="4" max="16384" width="9" style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99.5</v>
      </c>
    </row>
    <row r="4" spans="1:3">
      <c r="A4" s="61">
        <v>3</v>
      </c>
      <c r="B4" s="63" t="s">
        <v>120</v>
      </c>
      <c r="C4" s="63">
        <v>100</v>
      </c>
    </row>
    <row r="5" spans="1:3">
      <c r="A5" s="61">
        <v>4</v>
      </c>
      <c r="B5" s="63" t="s">
        <v>121</v>
      </c>
      <c r="C5" s="63">
        <v>100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100</v>
      </c>
    </row>
    <row r="8" spans="1:3">
      <c r="A8" s="61">
        <v>7</v>
      </c>
      <c r="B8" s="63" t="s">
        <v>124</v>
      </c>
      <c r="C8" s="63">
        <v>62.5</v>
      </c>
    </row>
    <row r="9" spans="1:3">
      <c r="A9" s="61">
        <v>8</v>
      </c>
      <c r="B9" s="63" t="s">
        <v>125</v>
      </c>
      <c r="C9" s="63">
        <v>100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95</v>
      </c>
    </row>
    <row r="12" spans="1:3">
      <c r="A12" s="61">
        <v>11</v>
      </c>
      <c r="B12" s="63" t="s">
        <v>128</v>
      </c>
      <c r="C12" s="63">
        <v>75</v>
      </c>
    </row>
    <row r="13" spans="1:3">
      <c r="A13" s="61">
        <v>12</v>
      </c>
      <c r="B13" s="63" t="s">
        <v>129</v>
      </c>
      <c r="C13" s="63">
        <v>13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70</v>
      </c>
    </row>
    <row r="17" spans="1:3">
      <c r="A17" s="61">
        <v>16</v>
      </c>
      <c r="B17" s="63" t="s">
        <v>133</v>
      </c>
      <c r="C17" s="63">
        <v>74</v>
      </c>
    </row>
    <row r="18" spans="1:3">
      <c r="A18" s="61">
        <v>17</v>
      </c>
      <c r="B18" s="63" t="s">
        <v>134</v>
      </c>
      <c r="C18" s="63">
        <v>74.5</v>
      </c>
    </row>
    <row r="19" spans="1:3">
      <c r="A19" s="61">
        <v>18</v>
      </c>
      <c r="B19" s="63" t="s">
        <v>135</v>
      </c>
      <c r="C19" s="63">
        <v>90</v>
      </c>
    </row>
    <row r="20" spans="1:3">
      <c r="A20" s="61">
        <v>19</v>
      </c>
      <c r="B20" s="63" t="s">
        <v>136</v>
      </c>
      <c r="C20" s="63">
        <v>94</v>
      </c>
    </row>
    <row r="21" spans="1:3">
      <c r="A21" s="61">
        <v>20</v>
      </c>
      <c r="B21" s="63" t="s">
        <v>137</v>
      </c>
      <c r="C21" s="63">
        <v>97</v>
      </c>
    </row>
    <row r="22" spans="1:3">
      <c r="A22" s="61">
        <v>21</v>
      </c>
      <c r="B22" s="63" t="s">
        <v>138</v>
      </c>
      <c r="C22" s="63">
        <v>92</v>
      </c>
    </row>
    <row r="23" spans="1:3">
      <c r="A23" s="61">
        <v>22</v>
      </c>
      <c r="B23" s="63" t="s">
        <v>139</v>
      </c>
      <c r="C23" s="63">
        <v>100</v>
      </c>
    </row>
    <row r="24" spans="1:3">
      <c r="A24" s="61">
        <v>23</v>
      </c>
      <c r="B24" s="63" t="s">
        <v>140</v>
      </c>
      <c r="C24" s="63">
        <v>89.5</v>
      </c>
    </row>
    <row r="25" spans="1:3">
      <c r="A25" s="61">
        <v>24</v>
      </c>
      <c r="B25" s="63" t="s">
        <v>141</v>
      </c>
      <c r="C25" s="63">
        <v>82</v>
      </c>
    </row>
    <row r="26" spans="1:3">
      <c r="A26" s="61">
        <v>25</v>
      </c>
      <c r="B26" s="63" t="s">
        <v>142</v>
      </c>
      <c r="C26" s="63">
        <v>97</v>
      </c>
    </row>
    <row r="27" spans="1:3">
      <c r="A27" s="61">
        <v>26</v>
      </c>
      <c r="B27" s="63" t="s">
        <v>143</v>
      </c>
      <c r="C27" s="63">
        <v>88</v>
      </c>
    </row>
    <row r="28" spans="1:3">
      <c r="A28" s="61">
        <v>27</v>
      </c>
      <c r="B28" s="63" t="s">
        <v>144</v>
      </c>
      <c r="C28" s="63">
        <v>99.5</v>
      </c>
    </row>
    <row r="29" spans="1:3">
      <c r="A29" s="61">
        <v>28</v>
      </c>
      <c r="B29" s="63" t="s">
        <v>145</v>
      </c>
      <c r="C29" s="63">
        <v>100</v>
      </c>
    </row>
  </sheetData>
  <phoneticPr fontId="3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5"/>
  <sheetViews>
    <sheetView topLeftCell="A58" zoomScale="60" zoomScaleNormal="60" workbookViewId="0">
      <selection activeCell="O10" sqref="O10"/>
    </sheetView>
  </sheetViews>
  <sheetFormatPr defaultColWidth="9" defaultRowHeight="15.6"/>
  <cols>
    <col min="1" max="1" width="12.3984375" style="21" customWidth="1"/>
    <col min="2" max="2" width="11.796875" style="21" customWidth="1"/>
    <col min="3" max="3" width="18" style="21" customWidth="1"/>
    <col min="4" max="5" width="10.8984375" style="21" customWidth="1"/>
    <col min="6" max="6" width="11.5" style="21" customWidth="1"/>
  </cols>
  <sheetData>
    <row r="1" spans="1:8" ht="22.2">
      <c r="A1" s="182" t="s">
        <v>977</v>
      </c>
      <c r="B1" s="181"/>
      <c r="C1" s="181"/>
      <c r="D1" s="181"/>
      <c r="E1" s="181"/>
      <c r="F1" s="181"/>
      <c r="G1" s="104"/>
      <c r="H1" s="104"/>
    </row>
    <row r="2" spans="1:8">
      <c r="A2" s="109" t="s">
        <v>75</v>
      </c>
      <c r="B2" s="109" t="s">
        <v>79</v>
      </c>
      <c r="C2" s="109" t="s">
        <v>13</v>
      </c>
      <c r="D2" s="109" t="s">
        <v>85</v>
      </c>
      <c r="E2" s="109" t="s">
        <v>177</v>
      </c>
      <c r="F2" s="109" t="s">
        <v>178</v>
      </c>
    </row>
    <row r="3" spans="1:8">
      <c r="A3" s="183" t="s">
        <v>96</v>
      </c>
      <c r="B3" s="109" t="s">
        <v>179</v>
      </c>
      <c r="C3" s="109" t="s">
        <v>180</v>
      </c>
      <c r="D3" s="109">
        <v>5</v>
      </c>
      <c r="E3" s="109" t="s">
        <v>181</v>
      </c>
      <c r="F3" s="183">
        <v>37.5</v>
      </c>
    </row>
    <row r="4" spans="1:8">
      <c r="A4" s="184"/>
      <c r="B4" s="109" t="s">
        <v>182</v>
      </c>
      <c r="C4" s="109" t="s">
        <v>183</v>
      </c>
      <c r="D4" s="109">
        <v>5</v>
      </c>
      <c r="E4" s="109" t="s">
        <v>184</v>
      </c>
      <c r="F4" s="184"/>
    </row>
    <row r="5" spans="1:8">
      <c r="A5" s="184"/>
      <c r="B5" s="109" t="s">
        <v>185</v>
      </c>
      <c r="C5" s="109" t="s">
        <v>180</v>
      </c>
      <c r="D5" s="109">
        <v>5</v>
      </c>
      <c r="E5" s="109" t="s">
        <v>184</v>
      </c>
      <c r="F5" s="184"/>
    </row>
    <row r="6" spans="1:8">
      <c r="A6" s="184"/>
      <c r="B6" s="109" t="s">
        <v>186</v>
      </c>
      <c r="C6" s="109" t="s">
        <v>187</v>
      </c>
      <c r="D6" s="109">
        <v>3</v>
      </c>
      <c r="E6" s="109" t="s">
        <v>188</v>
      </c>
      <c r="F6" s="184"/>
    </row>
    <row r="7" spans="1:8">
      <c r="A7" s="184"/>
      <c r="B7" s="109" t="s">
        <v>182</v>
      </c>
      <c r="C7" s="109" t="s">
        <v>187</v>
      </c>
      <c r="D7" s="109">
        <v>3</v>
      </c>
      <c r="E7" s="109" t="s">
        <v>188</v>
      </c>
      <c r="F7" s="184"/>
    </row>
    <row r="8" spans="1:8" ht="13.8" customHeight="1">
      <c r="A8" s="184"/>
      <c r="B8" s="109" t="s">
        <v>189</v>
      </c>
      <c r="C8" s="109" t="s">
        <v>190</v>
      </c>
      <c r="D8" s="109">
        <v>3</v>
      </c>
      <c r="E8" s="109" t="s">
        <v>188</v>
      </c>
      <c r="F8" s="184"/>
      <c r="H8" s="24"/>
    </row>
    <row r="9" spans="1:8">
      <c r="A9" s="184"/>
      <c r="B9" s="109" t="s">
        <v>186</v>
      </c>
      <c r="C9" s="109" t="s">
        <v>187</v>
      </c>
      <c r="D9" s="109">
        <v>3</v>
      </c>
      <c r="E9" s="109" t="s">
        <v>191</v>
      </c>
      <c r="F9" s="184"/>
    </row>
    <row r="10" spans="1:8">
      <c r="A10" s="184"/>
      <c r="B10" s="109" t="s">
        <v>192</v>
      </c>
      <c r="C10" s="109" t="s">
        <v>193</v>
      </c>
      <c r="D10" s="109">
        <v>0.5</v>
      </c>
      <c r="E10" s="109" t="s">
        <v>191</v>
      </c>
      <c r="F10" s="184"/>
    </row>
    <row r="11" spans="1:8">
      <c r="A11" s="184"/>
      <c r="B11" s="109" t="s">
        <v>194</v>
      </c>
      <c r="C11" s="109" t="s">
        <v>183</v>
      </c>
      <c r="D11" s="109">
        <v>5</v>
      </c>
      <c r="E11" s="109" t="s">
        <v>191</v>
      </c>
      <c r="F11" s="184"/>
    </row>
    <row r="12" spans="1:8">
      <c r="A12" s="185"/>
      <c r="B12" s="109" t="s">
        <v>182</v>
      </c>
      <c r="C12" s="109" t="s">
        <v>183</v>
      </c>
      <c r="D12" s="109">
        <v>5</v>
      </c>
      <c r="E12" s="109" t="s">
        <v>191</v>
      </c>
      <c r="F12" s="185"/>
    </row>
    <row r="13" spans="1:8">
      <c r="A13" s="109"/>
      <c r="B13" s="109"/>
      <c r="C13" s="109"/>
      <c r="D13" s="109"/>
      <c r="E13" s="109"/>
      <c r="F13" s="109"/>
    </row>
    <row r="14" spans="1:8">
      <c r="A14" s="181" t="s">
        <v>100</v>
      </c>
      <c r="B14" s="109" t="s">
        <v>192</v>
      </c>
      <c r="C14" s="109" t="s">
        <v>193</v>
      </c>
      <c r="D14" s="109">
        <v>0.5</v>
      </c>
      <c r="E14" s="109" t="s">
        <v>195</v>
      </c>
      <c r="F14" s="181">
        <v>25</v>
      </c>
    </row>
    <row r="15" spans="1:8">
      <c r="A15" s="181"/>
      <c r="B15" s="109" t="s">
        <v>192</v>
      </c>
      <c r="C15" s="109" t="s">
        <v>183</v>
      </c>
      <c r="D15" s="109">
        <v>5</v>
      </c>
      <c r="E15" s="109" t="s">
        <v>195</v>
      </c>
      <c r="F15" s="181"/>
    </row>
    <row r="16" spans="1:8">
      <c r="A16" s="181"/>
      <c r="B16" s="109" t="s">
        <v>196</v>
      </c>
      <c r="C16" s="109" t="s">
        <v>183</v>
      </c>
      <c r="D16" s="109">
        <v>5</v>
      </c>
      <c r="E16" s="109" t="s">
        <v>184</v>
      </c>
      <c r="F16" s="181"/>
    </row>
    <row r="17" spans="1:6">
      <c r="A17" s="181"/>
      <c r="B17" s="109" t="s">
        <v>197</v>
      </c>
      <c r="C17" s="109" t="s">
        <v>187</v>
      </c>
      <c r="D17" s="109">
        <v>3</v>
      </c>
      <c r="E17" s="109" t="s">
        <v>184</v>
      </c>
      <c r="F17" s="181"/>
    </row>
    <row r="18" spans="1:6">
      <c r="A18" s="181"/>
      <c r="B18" s="109" t="s">
        <v>198</v>
      </c>
      <c r="C18" s="109" t="s">
        <v>187</v>
      </c>
      <c r="D18" s="109">
        <v>3</v>
      </c>
      <c r="E18" s="109" t="s">
        <v>184</v>
      </c>
      <c r="F18" s="181"/>
    </row>
    <row r="19" spans="1:6">
      <c r="A19" s="181"/>
      <c r="B19" s="109" t="s">
        <v>199</v>
      </c>
      <c r="C19" s="109" t="s">
        <v>183</v>
      </c>
      <c r="D19" s="109">
        <v>5</v>
      </c>
      <c r="E19" s="109" t="s">
        <v>188</v>
      </c>
      <c r="F19" s="181"/>
    </row>
    <row r="20" spans="1:6">
      <c r="A20" s="181"/>
      <c r="B20" s="109" t="s">
        <v>192</v>
      </c>
      <c r="C20" s="109" t="s">
        <v>193</v>
      </c>
      <c r="D20" s="109">
        <v>0.5</v>
      </c>
      <c r="E20" s="109" t="s">
        <v>191</v>
      </c>
      <c r="F20" s="181"/>
    </row>
    <row r="21" spans="1:6">
      <c r="A21" s="181"/>
      <c r="B21" s="109" t="s">
        <v>200</v>
      </c>
      <c r="C21" s="109" t="s">
        <v>187</v>
      </c>
      <c r="D21" s="109">
        <v>3</v>
      </c>
      <c r="E21" s="109" t="s">
        <v>191</v>
      </c>
      <c r="F21" s="181"/>
    </row>
    <row r="22" spans="1:6">
      <c r="A22" s="109"/>
      <c r="B22" s="109"/>
      <c r="C22" s="109"/>
      <c r="D22" s="109"/>
      <c r="E22" s="109"/>
      <c r="F22" s="109"/>
    </row>
    <row r="23" spans="1:6">
      <c r="A23" s="183" t="s">
        <v>101</v>
      </c>
      <c r="B23" s="109" t="s">
        <v>201</v>
      </c>
      <c r="C23" s="109" t="s">
        <v>180</v>
      </c>
      <c r="D23" s="109">
        <v>5</v>
      </c>
      <c r="E23" s="109" t="s">
        <v>202</v>
      </c>
      <c r="F23" s="183">
        <v>87</v>
      </c>
    </row>
    <row r="24" spans="1:6">
      <c r="A24" s="184"/>
      <c r="B24" s="109" t="s">
        <v>203</v>
      </c>
      <c r="C24" s="109" t="s">
        <v>183</v>
      </c>
      <c r="D24" s="109">
        <v>5</v>
      </c>
      <c r="E24" s="109" t="s">
        <v>195</v>
      </c>
      <c r="F24" s="184"/>
    </row>
    <row r="25" spans="1:6">
      <c r="A25" s="184"/>
      <c r="B25" s="109" t="s">
        <v>204</v>
      </c>
      <c r="C25" s="109" t="s">
        <v>183</v>
      </c>
      <c r="D25" s="109">
        <v>5</v>
      </c>
      <c r="E25" s="109" t="s">
        <v>195</v>
      </c>
      <c r="F25" s="184"/>
    </row>
    <row r="26" spans="1:6">
      <c r="A26" s="184"/>
      <c r="B26" s="109" t="s">
        <v>205</v>
      </c>
      <c r="C26" s="109" t="s">
        <v>183</v>
      </c>
      <c r="D26" s="109">
        <v>5</v>
      </c>
      <c r="E26" s="109" t="s">
        <v>195</v>
      </c>
      <c r="F26" s="184"/>
    </row>
    <row r="27" spans="1:6">
      <c r="A27" s="184"/>
      <c r="B27" s="109" t="s">
        <v>206</v>
      </c>
      <c r="C27" s="109" t="s">
        <v>183</v>
      </c>
      <c r="D27" s="109">
        <v>5</v>
      </c>
      <c r="E27" s="109" t="s">
        <v>195</v>
      </c>
      <c r="F27" s="184"/>
    </row>
    <row r="28" spans="1:6">
      <c r="A28" s="184"/>
      <c r="B28" s="109" t="s">
        <v>207</v>
      </c>
      <c r="C28" s="109" t="s">
        <v>183</v>
      </c>
      <c r="D28" s="109">
        <v>5</v>
      </c>
      <c r="E28" s="109" t="s">
        <v>195</v>
      </c>
      <c r="F28" s="184"/>
    </row>
    <row r="29" spans="1:6">
      <c r="A29" s="184"/>
      <c r="B29" s="109" t="s">
        <v>208</v>
      </c>
      <c r="C29" s="109" t="s">
        <v>183</v>
      </c>
      <c r="D29" s="109">
        <v>5</v>
      </c>
      <c r="E29" s="109" t="s">
        <v>195</v>
      </c>
      <c r="F29" s="184"/>
    </row>
    <row r="30" spans="1:6">
      <c r="A30" s="184"/>
      <c r="B30" s="109" t="s">
        <v>192</v>
      </c>
      <c r="C30" s="109" t="s">
        <v>187</v>
      </c>
      <c r="D30" s="109">
        <v>3</v>
      </c>
      <c r="E30" s="109" t="s">
        <v>195</v>
      </c>
      <c r="F30" s="184"/>
    </row>
    <row r="31" spans="1:6">
      <c r="A31" s="184"/>
      <c r="B31" s="109" t="s">
        <v>192</v>
      </c>
      <c r="C31" s="109" t="s">
        <v>193</v>
      </c>
      <c r="D31" s="109">
        <v>0.5</v>
      </c>
      <c r="E31" s="109" t="s">
        <v>195</v>
      </c>
      <c r="F31" s="184"/>
    </row>
    <row r="32" spans="1:6">
      <c r="A32" s="184"/>
      <c r="B32" s="109" t="s">
        <v>203</v>
      </c>
      <c r="C32" s="109" t="s">
        <v>183</v>
      </c>
      <c r="D32" s="109">
        <v>5</v>
      </c>
      <c r="E32" s="109" t="s">
        <v>195</v>
      </c>
      <c r="F32" s="184"/>
    </row>
    <row r="33" spans="1:6">
      <c r="A33" s="184"/>
      <c r="B33" s="109" t="s">
        <v>209</v>
      </c>
      <c r="C33" s="109" t="s">
        <v>183</v>
      </c>
      <c r="D33" s="109">
        <v>5</v>
      </c>
      <c r="E33" s="109" t="s">
        <v>195</v>
      </c>
      <c r="F33" s="184"/>
    </row>
    <row r="34" spans="1:6">
      <c r="A34" s="184"/>
      <c r="B34" s="109" t="s">
        <v>208</v>
      </c>
      <c r="C34" s="109" t="s">
        <v>183</v>
      </c>
      <c r="D34" s="109">
        <v>5</v>
      </c>
      <c r="E34" s="109" t="s">
        <v>195</v>
      </c>
      <c r="F34" s="184"/>
    </row>
    <row r="35" spans="1:6">
      <c r="A35" s="184"/>
      <c r="B35" s="109" t="s">
        <v>204</v>
      </c>
      <c r="C35" s="109" t="s">
        <v>183</v>
      </c>
      <c r="D35" s="109">
        <v>5</v>
      </c>
      <c r="E35" s="109" t="s">
        <v>195</v>
      </c>
      <c r="F35" s="184"/>
    </row>
    <row r="36" spans="1:6">
      <c r="A36" s="184"/>
      <c r="B36" s="109" t="s">
        <v>205</v>
      </c>
      <c r="C36" s="109" t="s">
        <v>183</v>
      </c>
      <c r="D36" s="109">
        <v>5</v>
      </c>
      <c r="E36" s="109" t="s">
        <v>195</v>
      </c>
      <c r="F36" s="184"/>
    </row>
    <row r="37" spans="1:6">
      <c r="A37" s="184"/>
      <c r="B37" s="109" t="s">
        <v>201</v>
      </c>
      <c r="C37" s="109" t="s">
        <v>183</v>
      </c>
      <c r="D37" s="109">
        <v>5</v>
      </c>
      <c r="E37" s="109" t="s">
        <v>195</v>
      </c>
      <c r="F37" s="184"/>
    </row>
    <row r="38" spans="1:6">
      <c r="A38" s="184"/>
      <c r="B38" s="109" t="s">
        <v>207</v>
      </c>
      <c r="C38" s="109" t="s">
        <v>183</v>
      </c>
      <c r="D38" s="109">
        <v>5</v>
      </c>
      <c r="E38" s="109" t="s">
        <v>195</v>
      </c>
      <c r="F38" s="184"/>
    </row>
    <row r="39" spans="1:6">
      <c r="A39" s="184"/>
      <c r="B39" s="109" t="s">
        <v>210</v>
      </c>
      <c r="C39" s="109" t="s">
        <v>183</v>
      </c>
      <c r="D39" s="109">
        <v>5</v>
      </c>
      <c r="E39" s="109" t="s">
        <v>184</v>
      </c>
      <c r="F39" s="184"/>
    </row>
    <row r="40" spans="1:6">
      <c r="A40" s="184"/>
      <c r="B40" s="109" t="s">
        <v>207</v>
      </c>
      <c r="C40" s="109" t="s">
        <v>183</v>
      </c>
      <c r="D40" s="109">
        <v>5</v>
      </c>
      <c r="E40" s="109" t="s">
        <v>184</v>
      </c>
      <c r="F40" s="184"/>
    </row>
    <row r="41" spans="1:6">
      <c r="A41" s="184"/>
      <c r="B41" s="109" t="s">
        <v>192</v>
      </c>
      <c r="C41" s="109" t="s">
        <v>193</v>
      </c>
      <c r="D41" s="109">
        <v>0.5</v>
      </c>
      <c r="E41" s="109" t="s">
        <v>191</v>
      </c>
      <c r="F41" s="184"/>
    </row>
    <row r="42" spans="1:6">
      <c r="A42" s="185"/>
      <c r="B42" s="109" t="s">
        <v>207</v>
      </c>
      <c r="C42" s="109" t="s">
        <v>187</v>
      </c>
      <c r="D42" s="109">
        <v>3</v>
      </c>
      <c r="E42" s="109" t="s">
        <v>191</v>
      </c>
      <c r="F42" s="185"/>
    </row>
    <row r="43" spans="1:6">
      <c r="A43" s="109"/>
      <c r="B43" s="109"/>
      <c r="C43" s="109"/>
      <c r="D43" s="109"/>
      <c r="E43" s="109"/>
      <c r="F43" s="109"/>
    </row>
    <row r="44" spans="1:6">
      <c r="A44" s="181" t="s">
        <v>147</v>
      </c>
      <c r="B44" s="109" t="s">
        <v>211</v>
      </c>
      <c r="C44" s="109" t="s">
        <v>212</v>
      </c>
      <c r="D44" s="109">
        <v>10</v>
      </c>
      <c r="E44" s="109" t="s">
        <v>195</v>
      </c>
      <c r="F44" s="181">
        <v>30</v>
      </c>
    </row>
    <row r="45" spans="1:6">
      <c r="A45" s="181"/>
      <c r="B45" s="109" t="s">
        <v>211</v>
      </c>
      <c r="C45" s="109" t="s">
        <v>213</v>
      </c>
      <c r="D45" s="109">
        <v>10</v>
      </c>
      <c r="E45" s="109" t="s">
        <v>195</v>
      </c>
      <c r="F45" s="181"/>
    </row>
    <row r="46" spans="1:6">
      <c r="A46" s="181"/>
      <c r="B46" s="109" t="s">
        <v>214</v>
      </c>
      <c r="C46" s="109" t="s">
        <v>187</v>
      </c>
      <c r="D46" s="109">
        <v>3</v>
      </c>
      <c r="E46" s="109" t="s">
        <v>184</v>
      </c>
      <c r="F46" s="181"/>
    </row>
    <row r="47" spans="1:6">
      <c r="A47" s="181"/>
      <c r="B47" s="109" t="s">
        <v>215</v>
      </c>
      <c r="C47" s="109" t="s">
        <v>187</v>
      </c>
      <c r="D47" s="109">
        <v>3</v>
      </c>
      <c r="E47" s="109" t="s">
        <v>184</v>
      </c>
      <c r="F47" s="181"/>
    </row>
    <row r="48" spans="1:6">
      <c r="A48" s="181"/>
      <c r="B48" s="109" t="s">
        <v>216</v>
      </c>
      <c r="C48" s="109" t="s">
        <v>187</v>
      </c>
      <c r="D48" s="109">
        <v>3</v>
      </c>
      <c r="E48" s="109" t="s">
        <v>184</v>
      </c>
      <c r="F48" s="181"/>
    </row>
    <row r="49" spans="1:6">
      <c r="A49" s="181"/>
      <c r="B49" s="109" t="s">
        <v>216</v>
      </c>
      <c r="C49" s="109" t="s">
        <v>193</v>
      </c>
      <c r="D49" s="109">
        <v>0.5</v>
      </c>
      <c r="E49" s="109" t="s">
        <v>184</v>
      </c>
      <c r="F49" s="181"/>
    </row>
    <row r="50" spans="1:6">
      <c r="A50" s="181"/>
      <c r="B50" s="109" t="s">
        <v>192</v>
      </c>
      <c r="C50" s="109" t="s">
        <v>193</v>
      </c>
      <c r="D50" s="109">
        <v>0.5</v>
      </c>
      <c r="E50" s="109" t="s">
        <v>188</v>
      </c>
      <c r="F50" s="181"/>
    </row>
    <row r="51" spans="1:6">
      <c r="A51" s="109"/>
      <c r="B51" s="109"/>
      <c r="C51" s="109"/>
      <c r="D51" s="109"/>
      <c r="E51" s="109"/>
      <c r="F51" s="109"/>
    </row>
    <row r="52" spans="1:6">
      <c r="A52" s="181" t="s">
        <v>148</v>
      </c>
      <c r="B52" s="109" t="s">
        <v>211</v>
      </c>
      <c r="C52" s="109" t="s">
        <v>212</v>
      </c>
      <c r="D52" s="109">
        <v>10</v>
      </c>
      <c r="E52" s="109" t="s">
        <v>195</v>
      </c>
      <c r="F52" s="181">
        <v>26</v>
      </c>
    </row>
    <row r="53" spans="1:6">
      <c r="A53" s="181"/>
      <c r="B53" s="109" t="s">
        <v>211</v>
      </c>
      <c r="C53" s="109" t="s">
        <v>213</v>
      </c>
      <c r="D53" s="109">
        <v>10</v>
      </c>
      <c r="E53" s="109" t="s">
        <v>195</v>
      </c>
      <c r="F53" s="181"/>
    </row>
    <row r="54" spans="1:6">
      <c r="A54" s="181"/>
      <c r="B54" s="109" t="s">
        <v>217</v>
      </c>
      <c r="C54" s="109" t="s">
        <v>187</v>
      </c>
      <c r="D54" s="109">
        <v>3</v>
      </c>
      <c r="E54" s="109" t="s">
        <v>195</v>
      </c>
      <c r="F54" s="181"/>
    </row>
    <row r="55" spans="1:6">
      <c r="A55" s="181"/>
      <c r="B55" s="109" t="s">
        <v>218</v>
      </c>
      <c r="C55" s="109" t="s">
        <v>187</v>
      </c>
      <c r="D55" s="109">
        <v>3</v>
      </c>
      <c r="E55" s="109" t="s">
        <v>191</v>
      </c>
      <c r="F55" s="181"/>
    </row>
    <row r="56" spans="1:6">
      <c r="A56" s="109"/>
      <c r="B56" s="109"/>
      <c r="C56" s="109"/>
      <c r="D56" s="109"/>
      <c r="E56" s="109"/>
      <c r="F56" s="109"/>
    </row>
    <row r="57" spans="1:6">
      <c r="A57" s="109" t="s">
        <v>91</v>
      </c>
      <c r="B57" s="109" t="s">
        <v>219</v>
      </c>
      <c r="C57" s="109" t="s">
        <v>193</v>
      </c>
      <c r="D57" s="109">
        <v>0.5</v>
      </c>
      <c r="E57" s="109" t="s">
        <v>181</v>
      </c>
      <c r="F57" s="109">
        <v>0.5</v>
      </c>
    </row>
    <row r="58" spans="1:6">
      <c r="A58" s="109"/>
      <c r="B58" s="109"/>
      <c r="C58" s="109"/>
      <c r="D58" s="109"/>
      <c r="E58" s="109"/>
      <c r="F58" s="109"/>
    </row>
    <row r="59" spans="1:6">
      <c r="A59" s="109" t="s">
        <v>116</v>
      </c>
      <c r="B59" s="109" t="s">
        <v>192</v>
      </c>
      <c r="C59" s="109" t="s">
        <v>193</v>
      </c>
      <c r="D59" s="109">
        <v>0.5</v>
      </c>
      <c r="E59" s="109" t="s">
        <v>188</v>
      </c>
      <c r="F59" s="109">
        <v>0.5</v>
      </c>
    </row>
    <row r="60" spans="1:6">
      <c r="A60" s="109"/>
      <c r="B60" s="109"/>
      <c r="C60" s="109"/>
      <c r="D60" s="109"/>
      <c r="E60" s="109"/>
      <c r="F60" s="109"/>
    </row>
    <row r="61" spans="1:6">
      <c r="A61" s="181" t="s">
        <v>113</v>
      </c>
      <c r="B61" s="109" t="s">
        <v>220</v>
      </c>
      <c r="C61" s="109" t="s">
        <v>180</v>
      </c>
      <c r="D61" s="109">
        <v>5</v>
      </c>
      <c r="E61" s="109" t="s">
        <v>202</v>
      </c>
      <c r="F61" s="181">
        <v>18</v>
      </c>
    </row>
    <row r="62" spans="1:6">
      <c r="A62" s="181"/>
      <c r="B62" s="109" t="s">
        <v>221</v>
      </c>
      <c r="C62" s="109" t="s">
        <v>180</v>
      </c>
      <c r="D62" s="109">
        <v>5</v>
      </c>
      <c r="E62" s="109" t="s">
        <v>202</v>
      </c>
      <c r="F62" s="181"/>
    </row>
    <row r="63" spans="1:6">
      <c r="A63" s="181"/>
      <c r="B63" s="109" t="s">
        <v>222</v>
      </c>
      <c r="C63" s="109" t="s">
        <v>180</v>
      </c>
      <c r="D63" s="109">
        <v>5</v>
      </c>
      <c r="E63" s="109" t="s">
        <v>202</v>
      </c>
      <c r="F63" s="181"/>
    </row>
    <row r="64" spans="1:6">
      <c r="A64" s="181"/>
      <c r="B64" s="109" t="s">
        <v>223</v>
      </c>
      <c r="C64" s="109" t="s">
        <v>187</v>
      </c>
      <c r="D64" s="109">
        <v>3</v>
      </c>
      <c r="E64" s="109" t="s">
        <v>191</v>
      </c>
      <c r="F64" s="181"/>
    </row>
    <row r="65" spans="1:6">
      <c r="A65" s="109"/>
      <c r="B65" s="109"/>
      <c r="C65" s="109"/>
      <c r="D65" s="109"/>
      <c r="E65" s="109"/>
      <c r="F65" s="109"/>
    </row>
    <row r="66" spans="1:6">
      <c r="A66" s="109" t="s">
        <v>99</v>
      </c>
      <c r="B66" s="109" t="s">
        <v>224</v>
      </c>
      <c r="C66" s="109" t="s">
        <v>180</v>
      </c>
      <c r="D66" s="109">
        <v>5</v>
      </c>
      <c r="E66" s="109" t="s">
        <v>202</v>
      </c>
      <c r="F66" s="109">
        <v>5</v>
      </c>
    </row>
    <row r="67" spans="1:6">
      <c r="A67" s="109"/>
      <c r="B67" s="109"/>
      <c r="C67" s="109"/>
      <c r="D67" s="109"/>
      <c r="E67" s="109"/>
      <c r="F67" s="109"/>
    </row>
    <row r="68" spans="1:6">
      <c r="A68" s="181" t="s">
        <v>110</v>
      </c>
      <c r="B68" s="109" t="s">
        <v>225</v>
      </c>
      <c r="C68" s="109" t="s">
        <v>187</v>
      </c>
      <c r="D68" s="109">
        <v>3</v>
      </c>
      <c r="E68" s="109" t="s">
        <v>202</v>
      </c>
      <c r="F68" s="181">
        <v>8</v>
      </c>
    </row>
    <row r="69" spans="1:6">
      <c r="A69" s="181"/>
      <c r="B69" s="109" t="s">
        <v>225</v>
      </c>
      <c r="C69" s="109" t="s">
        <v>183</v>
      </c>
      <c r="D69" s="109">
        <v>5</v>
      </c>
      <c r="E69" s="109" t="s">
        <v>188</v>
      </c>
      <c r="F69" s="181"/>
    </row>
    <row r="70" spans="1:6">
      <c r="A70" s="109"/>
      <c r="B70" s="109"/>
      <c r="C70" s="109"/>
      <c r="D70" s="109"/>
      <c r="E70" s="109"/>
      <c r="F70" s="109"/>
    </row>
    <row r="71" spans="1:6">
      <c r="A71" s="109" t="s">
        <v>114</v>
      </c>
      <c r="B71" s="109" t="s">
        <v>226</v>
      </c>
      <c r="C71" s="109" t="s">
        <v>187</v>
      </c>
      <c r="D71" s="109">
        <v>3</v>
      </c>
      <c r="E71" s="109" t="s">
        <v>188</v>
      </c>
      <c r="F71" s="109">
        <v>3</v>
      </c>
    </row>
    <row r="72" spans="1:6">
      <c r="A72" s="109"/>
      <c r="B72" s="109"/>
      <c r="C72" s="109"/>
      <c r="D72" s="109"/>
      <c r="E72" s="109"/>
      <c r="F72" s="109"/>
    </row>
    <row r="73" spans="1:6">
      <c r="A73" s="181" t="s">
        <v>106</v>
      </c>
      <c r="B73" s="109" t="s">
        <v>227</v>
      </c>
      <c r="C73" s="109" t="s">
        <v>187</v>
      </c>
      <c r="D73" s="109">
        <v>3</v>
      </c>
      <c r="E73" s="109" t="s">
        <v>202</v>
      </c>
      <c r="F73" s="181">
        <v>25.5</v>
      </c>
    </row>
    <row r="74" spans="1:6">
      <c r="A74" s="181"/>
      <c r="B74" s="109" t="s">
        <v>228</v>
      </c>
      <c r="C74" s="109" t="s">
        <v>187</v>
      </c>
      <c r="D74" s="109">
        <v>3</v>
      </c>
      <c r="E74" s="109" t="s">
        <v>202</v>
      </c>
      <c r="F74" s="181"/>
    </row>
    <row r="75" spans="1:6">
      <c r="A75" s="181"/>
      <c r="B75" s="109" t="s">
        <v>229</v>
      </c>
      <c r="C75" s="109" t="s">
        <v>187</v>
      </c>
      <c r="D75" s="109">
        <v>3</v>
      </c>
      <c r="E75" s="109" t="s">
        <v>202</v>
      </c>
      <c r="F75" s="181"/>
    </row>
    <row r="76" spans="1:6">
      <c r="A76" s="181"/>
      <c r="B76" s="109" t="s">
        <v>230</v>
      </c>
      <c r="C76" s="109" t="s">
        <v>187</v>
      </c>
      <c r="D76" s="109">
        <v>3</v>
      </c>
      <c r="E76" s="109" t="s">
        <v>191</v>
      </c>
      <c r="F76" s="181"/>
    </row>
    <row r="77" spans="1:6">
      <c r="A77" s="181"/>
      <c r="B77" s="109" t="s">
        <v>231</v>
      </c>
      <c r="C77" s="109" t="s">
        <v>193</v>
      </c>
      <c r="D77" s="109">
        <v>0.5</v>
      </c>
      <c r="E77" s="109" t="s">
        <v>191</v>
      </c>
      <c r="F77" s="181"/>
    </row>
    <row r="78" spans="1:6">
      <c r="A78" s="181"/>
      <c r="B78" s="109" t="s">
        <v>231</v>
      </c>
      <c r="C78" s="109" t="s">
        <v>187</v>
      </c>
      <c r="D78" s="109">
        <v>3</v>
      </c>
      <c r="E78" s="109" t="s">
        <v>191</v>
      </c>
      <c r="F78" s="181"/>
    </row>
    <row r="79" spans="1:6">
      <c r="A79" s="181"/>
      <c r="B79" s="109" t="s">
        <v>211</v>
      </c>
      <c r="C79" s="109" t="s">
        <v>232</v>
      </c>
      <c r="D79" s="109">
        <v>10</v>
      </c>
      <c r="E79" s="109" t="s">
        <v>191</v>
      </c>
      <c r="F79" s="181"/>
    </row>
    <row r="80" spans="1:6">
      <c r="A80" s="109"/>
      <c r="B80" s="109"/>
      <c r="C80" s="109"/>
      <c r="D80" s="109"/>
      <c r="E80" s="109"/>
      <c r="F80" s="109"/>
    </row>
    <row r="81" spans="1:6">
      <c r="A81" s="181" t="s">
        <v>112</v>
      </c>
      <c r="B81" s="109" t="s">
        <v>233</v>
      </c>
      <c r="C81" s="109" t="s">
        <v>180</v>
      </c>
      <c r="D81" s="109">
        <v>5</v>
      </c>
      <c r="E81" s="109" t="s">
        <v>202</v>
      </c>
      <c r="F81" s="181">
        <v>10.5</v>
      </c>
    </row>
    <row r="82" spans="1:6">
      <c r="A82" s="181"/>
      <c r="B82" s="109" t="s">
        <v>192</v>
      </c>
      <c r="C82" s="109" t="s">
        <v>180</v>
      </c>
      <c r="D82" s="109">
        <v>5</v>
      </c>
      <c r="E82" s="109" t="s">
        <v>202</v>
      </c>
      <c r="F82" s="181"/>
    </row>
    <row r="83" spans="1:6">
      <c r="A83" s="181"/>
      <c r="B83" s="109" t="s">
        <v>192</v>
      </c>
      <c r="C83" s="109" t="s">
        <v>193</v>
      </c>
      <c r="D83" s="109">
        <v>0.5</v>
      </c>
      <c r="E83" s="109" t="s">
        <v>202</v>
      </c>
      <c r="F83" s="181"/>
    </row>
    <row r="84" spans="1:6">
      <c r="A84" s="109"/>
      <c r="B84" s="109"/>
      <c r="C84" s="109"/>
      <c r="D84" s="109"/>
      <c r="E84" s="109"/>
      <c r="F84" s="109"/>
    </row>
    <row r="85" spans="1:6">
      <c r="A85" s="181" t="s">
        <v>108</v>
      </c>
      <c r="B85" s="109" t="s">
        <v>234</v>
      </c>
      <c r="C85" s="109" t="s">
        <v>187</v>
      </c>
      <c r="D85" s="109">
        <v>3</v>
      </c>
      <c r="E85" s="109" t="s">
        <v>195</v>
      </c>
      <c r="F85" s="181">
        <v>6</v>
      </c>
    </row>
    <row r="86" spans="1:6">
      <c r="A86" s="181"/>
      <c r="B86" s="109" t="s">
        <v>192</v>
      </c>
      <c r="C86" s="109" t="s">
        <v>187</v>
      </c>
      <c r="D86" s="109">
        <v>3</v>
      </c>
      <c r="E86" s="109" t="s">
        <v>195</v>
      </c>
      <c r="F86" s="181"/>
    </row>
    <row r="87" spans="1:6">
      <c r="A87" s="109"/>
      <c r="B87" s="109"/>
      <c r="C87" s="109"/>
      <c r="D87" s="109"/>
      <c r="E87" s="109"/>
      <c r="F87" s="109"/>
    </row>
    <row r="88" spans="1:6">
      <c r="A88" s="109" t="s">
        <v>107</v>
      </c>
      <c r="B88" s="109" t="s">
        <v>211</v>
      </c>
      <c r="C88" s="109" t="s">
        <v>232</v>
      </c>
      <c r="D88" s="109">
        <v>10</v>
      </c>
      <c r="E88" s="109" t="s">
        <v>191</v>
      </c>
      <c r="F88" s="109">
        <v>10</v>
      </c>
    </row>
    <row r="89" spans="1:6">
      <c r="A89" s="109"/>
      <c r="B89" s="109"/>
      <c r="C89" s="109"/>
      <c r="D89" s="109"/>
      <c r="E89" s="109"/>
      <c r="F89" s="109"/>
    </row>
    <row r="90" spans="1:6">
      <c r="A90" s="181" t="s">
        <v>115</v>
      </c>
      <c r="B90" s="109" t="s">
        <v>235</v>
      </c>
      <c r="C90" s="109" t="s">
        <v>187</v>
      </c>
      <c r="D90" s="109">
        <v>3</v>
      </c>
      <c r="E90" s="109" t="s">
        <v>191</v>
      </c>
      <c r="F90" s="181">
        <v>12</v>
      </c>
    </row>
    <row r="91" spans="1:6">
      <c r="A91" s="181"/>
      <c r="B91" s="109" t="s">
        <v>236</v>
      </c>
      <c r="C91" s="109" t="s">
        <v>237</v>
      </c>
      <c r="D91" s="109">
        <v>9</v>
      </c>
      <c r="E91" s="109" t="s">
        <v>191</v>
      </c>
      <c r="F91" s="181"/>
    </row>
    <row r="92" spans="1:6">
      <c r="A92" s="109"/>
      <c r="B92" s="109"/>
      <c r="C92" s="109"/>
      <c r="D92" s="109"/>
      <c r="E92" s="109"/>
      <c r="F92" s="109"/>
    </row>
    <row r="93" spans="1:6">
      <c r="A93" s="109" t="s">
        <v>109</v>
      </c>
      <c r="B93" s="109" t="s">
        <v>238</v>
      </c>
      <c r="C93" s="109" t="s">
        <v>187</v>
      </c>
      <c r="D93" s="109">
        <v>3</v>
      </c>
      <c r="E93" s="109" t="s">
        <v>188</v>
      </c>
      <c r="F93" s="109">
        <v>3</v>
      </c>
    </row>
    <row r="94" spans="1:6">
      <c r="A94" s="109"/>
      <c r="B94" s="109"/>
      <c r="C94" s="109"/>
      <c r="D94" s="109"/>
      <c r="E94" s="109"/>
      <c r="F94" s="109"/>
    </row>
    <row r="95" spans="1:6">
      <c r="A95" s="109" t="s">
        <v>90</v>
      </c>
      <c r="B95" s="109"/>
      <c r="C95" s="109"/>
      <c r="D95" s="109"/>
      <c r="E95" s="109"/>
      <c r="F95" s="109"/>
    </row>
    <row r="96" spans="1:6">
      <c r="A96" s="109" t="s">
        <v>103</v>
      </c>
      <c r="B96" s="109"/>
      <c r="C96" s="109"/>
      <c r="D96" s="109"/>
      <c r="E96" s="109"/>
      <c r="F96" s="109"/>
    </row>
    <row r="97" spans="1:6">
      <c r="A97" s="109" t="s">
        <v>111</v>
      </c>
      <c r="B97" s="109"/>
      <c r="C97" s="109"/>
      <c r="D97" s="109"/>
      <c r="E97" s="109"/>
      <c r="F97" s="109"/>
    </row>
    <row r="98" spans="1:6">
      <c r="A98" s="109" t="s">
        <v>92</v>
      </c>
      <c r="B98" s="109"/>
      <c r="C98" s="109"/>
      <c r="D98" s="109"/>
      <c r="E98" s="109"/>
      <c r="F98" s="109"/>
    </row>
    <row r="99" spans="1:6">
      <c r="A99" s="109" t="s">
        <v>94</v>
      </c>
      <c r="B99" s="109"/>
      <c r="C99" s="109"/>
      <c r="D99" s="109"/>
      <c r="E99" s="109"/>
      <c r="F99" s="109"/>
    </row>
    <row r="100" spans="1:6">
      <c r="A100" s="109" t="s">
        <v>117</v>
      </c>
      <c r="B100" s="109"/>
      <c r="C100" s="109"/>
      <c r="D100" s="109"/>
      <c r="E100" s="109"/>
      <c r="F100" s="109"/>
    </row>
    <row r="101" spans="1:6">
      <c r="A101" s="109" t="s">
        <v>95</v>
      </c>
      <c r="B101" s="109"/>
      <c r="C101" s="109"/>
      <c r="D101" s="109"/>
      <c r="E101" s="109"/>
      <c r="F101" s="109"/>
    </row>
    <row r="102" spans="1:6">
      <c r="A102" s="109" t="s">
        <v>93</v>
      </c>
      <c r="B102" s="109"/>
      <c r="C102" s="109"/>
      <c r="D102" s="109"/>
      <c r="E102" s="109"/>
      <c r="F102" s="109"/>
    </row>
    <row r="103" spans="1:6">
      <c r="A103" s="109" t="s">
        <v>97</v>
      </c>
      <c r="B103" s="125"/>
      <c r="C103" s="125"/>
      <c r="D103" s="125"/>
      <c r="E103" s="125"/>
      <c r="F103" s="125"/>
    </row>
    <row r="104" spans="1:6">
      <c r="A104" s="109" t="s">
        <v>102</v>
      </c>
      <c r="B104" s="125"/>
      <c r="C104" s="125"/>
      <c r="D104" s="125"/>
      <c r="E104" s="125"/>
      <c r="F104" s="125"/>
    </row>
    <row r="105" spans="1:6">
      <c r="A105" s="109" t="s">
        <v>98</v>
      </c>
      <c r="B105" s="125"/>
      <c r="C105" s="125"/>
      <c r="D105" s="125"/>
      <c r="E105" s="125"/>
      <c r="F105" s="125"/>
    </row>
  </sheetData>
  <mergeCells count="23">
    <mergeCell ref="A85:A86"/>
    <mergeCell ref="F85:F86"/>
    <mergeCell ref="F68:F69"/>
    <mergeCell ref="A73:A79"/>
    <mergeCell ref="F73:F79"/>
    <mergeCell ref="A81:A83"/>
    <mergeCell ref="F81:F83"/>
    <mergeCell ref="A90:A91"/>
    <mergeCell ref="F90:F91"/>
    <mergeCell ref="A1:F1"/>
    <mergeCell ref="A3:A12"/>
    <mergeCell ref="F3:F12"/>
    <mergeCell ref="A14:A21"/>
    <mergeCell ref="F14:F21"/>
    <mergeCell ref="A23:A42"/>
    <mergeCell ref="F23:F42"/>
    <mergeCell ref="A44:A50"/>
    <mergeCell ref="F44:F50"/>
    <mergeCell ref="A52:A55"/>
    <mergeCell ref="F52:F55"/>
    <mergeCell ref="A61:A64"/>
    <mergeCell ref="F61:F64"/>
    <mergeCell ref="A68:A69"/>
  </mergeCells>
  <phoneticPr fontId="3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6"/>
  <sheetViews>
    <sheetView zoomScale="85" zoomScaleNormal="85" workbookViewId="0">
      <selection activeCell="G28" sqref="G28"/>
    </sheetView>
  </sheetViews>
  <sheetFormatPr defaultColWidth="9" defaultRowHeight="15.6"/>
  <cols>
    <col min="2" max="2" width="24.69921875" customWidth="1"/>
    <col min="3" max="3" width="11.09765625" style="77" customWidth="1"/>
  </cols>
  <sheetData>
    <row r="1" spans="1:3">
      <c r="A1" s="1" t="s">
        <v>0</v>
      </c>
      <c r="B1" s="4" t="s">
        <v>75</v>
      </c>
      <c r="C1" s="137" t="s">
        <v>76</v>
      </c>
    </row>
    <row r="2" spans="1:3">
      <c r="A2" s="61">
        <v>1</v>
      </c>
      <c r="B2" s="63" t="s">
        <v>118</v>
      </c>
      <c r="C2" s="138">
        <v>100</v>
      </c>
    </row>
    <row r="3" spans="1:3">
      <c r="A3" s="61">
        <v>2</v>
      </c>
      <c r="B3" s="63" t="s">
        <v>119</v>
      </c>
      <c r="C3" s="138">
        <v>100</v>
      </c>
    </row>
    <row r="4" spans="1:3">
      <c r="A4" s="61">
        <v>3</v>
      </c>
      <c r="B4" s="63" t="s">
        <v>120</v>
      </c>
      <c r="C4" s="138">
        <v>100</v>
      </c>
    </row>
    <row r="5" spans="1:3">
      <c r="A5" s="61">
        <v>4</v>
      </c>
      <c r="B5" s="63" t="s">
        <v>121</v>
      </c>
      <c r="C5" s="138">
        <v>100</v>
      </c>
    </row>
    <row r="6" spans="1:3">
      <c r="A6" s="61">
        <v>5</v>
      </c>
      <c r="B6" s="63" t="s">
        <v>122</v>
      </c>
      <c r="C6" s="138">
        <v>88</v>
      </c>
    </row>
    <row r="7" spans="1:3">
      <c r="A7" s="61">
        <v>6</v>
      </c>
      <c r="B7" s="63" t="s">
        <v>123</v>
      </c>
      <c r="C7" s="138">
        <v>96.8</v>
      </c>
    </row>
    <row r="8" spans="1:3">
      <c r="A8" s="61">
        <v>7</v>
      </c>
      <c r="B8" s="63" t="s">
        <v>124</v>
      </c>
      <c r="C8" s="138">
        <v>99.8</v>
      </c>
    </row>
    <row r="9" spans="1:3">
      <c r="A9" s="61">
        <v>8</v>
      </c>
      <c r="B9" s="63" t="s">
        <v>125</v>
      </c>
      <c r="C9" s="138">
        <v>100</v>
      </c>
    </row>
    <row r="10" spans="1:3">
      <c r="A10" s="61">
        <v>9</v>
      </c>
      <c r="B10" s="63" t="s">
        <v>126</v>
      </c>
      <c r="C10" s="138">
        <v>80</v>
      </c>
    </row>
    <row r="11" spans="1:3">
      <c r="A11" s="61">
        <v>10</v>
      </c>
      <c r="B11" s="63" t="s">
        <v>127</v>
      </c>
      <c r="C11" s="138">
        <v>100</v>
      </c>
    </row>
    <row r="12" spans="1:3">
      <c r="A12" s="61">
        <v>11</v>
      </c>
      <c r="B12" s="63" t="s">
        <v>128</v>
      </c>
      <c r="C12" s="138">
        <v>0</v>
      </c>
    </row>
    <row r="13" spans="1:3">
      <c r="A13" s="61">
        <v>12</v>
      </c>
      <c r="B13" s="63" t="s">
        <v>129</v>
      </c>
      <c r="C13" s="138">
        <v>100</v>
      </c>
    </row>
    <row r="14" spans="1:3">
      <c r="A14" s="61">
        <v>13</v>
      </c>
      <c r="B14" s="63" t="s">
        <v>130</v>
      </c>
      <c r="C14" s="138">
        <v>100</v>
      </c>
    </row>
    <row r="15" spans="1:3">
      <c r="A15" s="61">
        <v>14</v>
      </c>
      <c r="B15" s="63" t="s">
        <v>131</v>
      </c>
      <c r="C15" s="138">
        <v>100</v>
      </c>
    </row>
    <row r="16" spans="1:3">
      <c r="A16" s="61">
        <v>15</v>
      </c>
      <c r="B16" s="63" t="s">
        <v>132</v>
      </c>
      <c r="C16" s="138">
        <v>100</v>
      </c>
    </row>
    <row r="17" spans="1:3">
      <c r="A17" s="61">
        <v>16</v>
      </c>
      <c r="B17" s="63" t="s">
        <v>133</v>
      </c>
      <c r="C17" s="138">
        <v>99.6</v>
      </c>
    </row>
    <row r="18" spans="1:3">
      <c r="A18" s="61">
        <v>17</v>
      </c>
      <c r="B18" s="63" t="s">
        <v>134</v>
      </c>
      <c r="C18" s="138">
        <v>100</v>
      </c>
    </row>
    <row r="19" spans="1:3">
      <c r="A19" s="61">
        <v>18</v>
      </c>
      <c r="B19" s="63" t="s">
        <v>135</v>
      </c>
      <c r="C19" s="138">
        <v>100</v>
      </c>
    </row>
    <row r="20" spans="1:3">
      <c r="A20" s="61">
        <v>19</v>
      </c>
      <c r="B20" s="63" t="s">
        <v>136</v>
      </c>
      <c r="C20" s="138">
        <v>100</v>
      </c>
    </row>
    <row r="21" spans="1:3">
      <c r="A21" s="61">
        <v>20</v>
      </c>
      <c r="B21" s="63" t="s">
        <v>137</v>
      </c>
      <c r="C21" s="138">
        <v>50</v>
      </c>
    </row>
    <row r="22" spans="1:3">
      <c r="A22" s="61">
        <v>21</v>
      </c>
      <c r="B22" s="63" t="s">
        <v>138</v>
      </c>
      <c r="C22" s="138">
        <v>97</v>
      </c>
    </row>
    <row r="23" spans="1:3">
      <c r="A23" s="61">
        <v>22</v>
      </c>
      <c r="B23" s="63" t="s">
        <v>139</v>
      </c>
      <c r="C23" s="138">
        <v>100</v>
      </c>
    </row>
    <row r="24" spans="1:3">
      <c r="A24" s="61">
        <v>23</v>
      </c>
      <c r="B24" s="63" t="s">
        <v>140</v>
      </c>
      <c r="C24" s="138">
        <v>95</v>
      </c>
    </row>
    <row r="25" spans="1:3">
      <c r="A25" s="61">
        <v>24</v>
      </c>
      <c r="B25" s="63" t="s">
        <v>141</v>
      </c>
      <c r="C25" s="138">
        <v>100</v>
      </c>
    </row>
    <row r="26" spans="1:3">
      <c r="A26" s="61">
        <v>25</v>
      </c>
      <c r="B26" s="63" t="s">
        <v>142</v>
      </c>
      <c r="C26" s="138">
        <v>100</v>
      </c>
    </row>
    <row r="27" spans="1:3">
      <c r="A27" s="61">
        <v>26</v>
      </c>
      <c r="B27" s="63" t="s">
        <v>143</v>
      </c>
      <c r="C27" s="138">
        <v>100</v>
      </c>
    </row>
    <row r="28" spans="1:3">
      <c r="A28" s="61">
        <v>27</v>
      </c>
      <c r="B28" s="63" t="s">
        <v>144</v>
      </c>
      <c r="C28" s="138">
        <v>100</v>
      </c>
    </row>
    <row r="29" spans="1:3">
      <c r="A29" s="61">
        <v>28</v>
      </c>
      <c r="B29" s="63" t="s">
        <v>145</v>
      </c>
      <c r="C29" s="138">
        <v>99.6</v>
      </c>
    </row>
    <row r="30" spans="1:3">
      <c r="A30" s="59">
        <v>29</v>
      </c>
      <c r="B30" s="59" t="s">
        <v>16</v>
      </c>
      <c r="C30" s="139">
        <v>100</v>
      </c>
    </row>
    <row r="31" spans="1:3">
      <c r="A31" s="59">
        <v>30</v>
      </c>
      <c r="B31" s="59" t="s">
        <v>17</v>
      </c>
      <c r="C31" s="139">
        <v>100</v>
      </c>
    </row>
    <row r="32" spans="1:3">
      <c r="A32" s="59">
        <v>31</v>
      </c>
      <c r="B32" s="59" t="s">
        <v>18</v>
      </c>
      <c r="C32" s="139">
        <v>100</v>
      </c>
    </row>
    <row r="33" spans="1:3">
      <c r="A33" s="59">
        <v>32</v>
      </c>
      <c r="B33" s="59" t="s">
        <v>19</v>
      </c>
      <c r="C33" s="139">
        <v>100</v>
      </c>
    </row>
    <row r="34" spans="1:3">
      <c r="A34" s="59">
        <v>33</v>
      </c>
      <c r="B34" s="59" t="s">
        <v>20</v>
      </c>
      <c r="C34" s="139">
        <v>100</v>
      </c>
    </row>
    <row r="35" spans="1:3">
      <c r="A35" s="59">
        <v>34</v>
      </c>
      <c r="B35" s="59" t="s">
        <v>21</v>
      </c>
      <c r="C35" s="139">
        <v>100</v>
      </c>
    </row>
    <row r="36" spans="1:3">
      <c r="A36" s="59">
        <v>35</v>
      </c>
      <c r="B36" s="59" t="s">
        <v>22</v>
      </c>
      <c r="C36" s="139">
        <v>100</v>
      </c>
    </row>
    <row r="37" spans="1:3">
      <c r="A37" s="59">
        <v>36</v>
      </c>
      <c r="B37" s="59" t="s">
        <v>23</v>
      </c>
      <c r="C37" s="139">
        <v>100</v>
      </c>
    </row>
    <row r="38" spans="1:3">
      <c r="A38" s="59">
        <v>37</v>
      </c>
      <c r="B38" s="59" t="s">
        <v>24</v>
      </c>
      <c r="C38" s="139">
        <v>100</v>
      </c>
    </row>
    <row r="39" spans="1:3">
      <c r="A39" s="59">
        <v>38</v>
      </c>
      <c r="B39" s="59" t="s">
        <v>25</v>
      </c>
      <c r="C39" s="139">
        <v>100</v>
      </c>
    </row>
    <row r="40" spans="1:3">
      <c r="A40" s="59">
        <v>39</v>
      </c>
      <c r="B40" s="59" t="s">
        <v>26</v>
      </c>
      <c r="C40" s="139">
        <v>100</v>
      </c>
    </row>
    <row r="41" spans="1:3">
      <c r="A41" s="59">
        <v>40</v>
      </c>
      <c r="B41" s="59" t="s">
        <v>27</v>
      </c>
      <c r="C41" s="139">
        <v>100</v>
      </c>
    </row>
    <row r="42" spans="1:3">
      <c r="A42" s="59">
        <v>41</v>
      </c>
      <c r="B42" s="59" t="s">
        <v>28</v>
      </c>
      <c r="C42" s="139">
        <v>40</v>
      </c>
    </row>
    <row r="43" spans="1:3">
      <c r="A43" s="59">
        <v>42</v>
      </c>
      <c r="B43" s="59" t="s">
        <v>29</v>
      </c>
      <c r="C43" s="139">
        <v>100</v>
      </c>
    </row>
    <row r="44" spans="1:3">
      <c r="A44" s="59">
        <v>43</v>
      </c>
      <c r="B44" s="59" t="s">
        <v>30</v>
      </c>
      <c r="C44" s="139">
        <v>100</v>
      </c>
    </row>
    <row r="45" spans="1:3">
      <c r="A45" s="59">
        <v>44</v>
      </c>
      <c r="B45" s="59" t="s">
        <v>31</v>
      </c>
      <c r="C45" s="139">
        <v>100</v>
      </c>
    </row>
    <row r="46" spans="1:3">
      <c r="A46" s="59">
        <v>45</v>
      </c>
      <c r="B46" s="59" t="s">
        <v>32</v>
      </c>
      <c r="C46" s="139">
        <v>90</v>
      </c>
    </row>
    <row r="47" spans="1:3">
      <c r="A47" s="59">
        <v>46</v>
      </c>
      <c r="B47" s="59" t="s">
        <v>33</v>
      </c>
      <c r="C47" s="139">
        <v>100</v>
      </c>
    </row>
    <row r="48" spans="1:3">
      <c r="A48" s="59">
        <v>47</v>
      </c>
      <c r="B48" s="59" t="s">
        <v>34</v>
      </c>
      <c r="C48" s="139">
        <v>100</v>
      </c>
    </row>
    <row r="49" spans="1:3">
      <c r="A49" s="59">
        <v>48</v>
      </c>
      <c r="B49" s="59" t="s">
        <v>35</v>
      </c>
      <c r="C49" s="139">
        <v>100</v>
      </c>
    </row>
    <row r="50" spans="1:3">
      <c r="A50" s="59">
        <v>49</v>
      </c>
      <c r="B50" s="59" t="s">
        <v>36</v>
      </c>
      <c r="C50" s="139">
        <v>100</v>
      </c>
    </row>
    <row r="51" spans="1:3">
      <c r="A51" s="59">
        <v>50</v>
      </c>
      <c r="B51" s="59" t="s">
        <v>37</v>
      </c>
      <c r="C51" s="139">
        <v>100</v>
      </c>
    </row>
    <row r="52" spans="1:3">
      <c r="A52" s="59">
        <v>51</v>
      </c>
      <c r="B52" s="59" t="s">
        <v>38</v>
      </c>
      <c r="C52" s="139">
        <v>80</v>
      </c>
    </row>
    <row r="53" spans="1:3">
      <c r="A53" s="59">
        <v>52</v>
      </c>
      <c r="B53" s="59" t="s">
        <v>39</v>
      </c>
      <c r="C53" s="139">
        <v>14</v>
      </c>
    </row>
    <row r="54" spans="1:3">
      <c r="A54" s="59">
        <v>53</v>
      </c>
      <c r="B54" s="60" t="s">
        <v>40</v>
      </c>
      <c r="C54" s="139">
        <v>100</v>
      </c>
    </row>
    <row r="55" spans="1:3">
      <c r="A55" s="59">
        <v>54</v>
      </c>
      <c r="B55" s="59" t="s">
        <v>41</v>
      </c>
      <c r="C55" s="139">
        <v>100</v>
      </c>
    </row>
    <row r="56" spans="1:3">
      <c r="A56" s="59">
        <v>55</v>
      </c>
      <c r="B56" s="59" t="s">
        <v>42</v>
      </c>
      <c r="C56" s="139">
        <v>100</v>
      </c>
    </row>
    <row r="57" spans="1:3">
      <c r="A57" s="59">
        <v>56</v>
      </c>
      <c r="B57" s="59" t="s">
        <v>43</v>
      </c>
      <c r="C57" s="139">
        <v>100</v>
      </c>
    </row>
    <row r="58" spans="1:3">
      <c r="A58" s="59">
        <v>57</v>
      </c>
      <c r="B58" s="59" t="s">
        <v>44</v>
      </c>
      <c r="C58" s="139">
        <v>100</v>
      </c>
    </row>
    <row r="59" spans="1:3">
      <c r="A59" s="59">
        <v>58</v>
      </c>
      <c r="B59" s="59" t="s">
        <v>45</v>
      </c>
      <c r="C59" s="139">
        <v>100</v>
      </c>
    </row>
    <row r="60" spans="1:3">
      <c r="A60" s="59">
        <v>59</v>
      </c>
      <c r="B60" s="59" t="s">
        <v>46</v>
      </c>
      <c r="C60" s="139">
        <v>100</v>
      </c>
    </row>
    <row r="61" spans="1:3">
      <c r="A61" s="64">
        <v>60</v>
      </c>
      <c r="B61" s="65" t="s">
        <v>47</v>
      </c>
      <c r="C61" s="140">
        <v>100</v>
      </c>
    </row>
    <row r="62" spans="1:3">
      <c r="A62" s="64">
        <v>61</v>
      </c>
      <c r="B62" s="65" t="s">
        <v>49</v>
      </c>
      <c r="C62" s="140">
        <v>100</v>
      </c>
    </row>
    <row r="63" spans="1:3">
      <c r="A63" s="64">
        <v>62</v>
      </c>
      <c r="B63" s="65" t="s">
        <v>50</v>
      </c>
      <c r="C63" s="140">
        <v>100</v>
      </c>
    </row>
    <row r="64" spans="1:3">
      <c r="A64" s="64">
        <v>63</v>
      </c>
      <c r="B64" s="65" t="s">
        <v>51</v>
      </c>
      <c r="C64" s="140">
        <v>100</v>
      </c>
    </row>
    <row r="65" spans="1:3">
      <c r="A65" s="64">
        <v>64</v>
      </c>
      <c r="B65" s="65" t="s">
        <v>52</v>
      </c>
      <c r="C65" s="140">
        <v>100</v>
      </c>
    </row>
    <row r="66" spans="1:3">
      <c r="A66" s="64">
        <v>65</v>
      </c>
      <c r="B66" s="65" t="s">
        <v>53</v>
      </c>
      <c r="C66" s="140">
        <v>100</v>
      </c>
    </row>
    <row r="67" spans="1:3">
      <c r="A67" s="64">
        <v>66</v>
      </c>
      <c r="B67" s="65" t="s">
        <v>54</v>
      </c>
      <c r="C67" s="140">
        <v>100</v>
      </c>
    </row>
    <row r="68" spans="1:3">
      <c r="A68" s="64">
        <v>67</v>
      </c>
      <c r="B68" s="65" t="s">
        <v>55</v>
      </c>
      <c r="C68" s="140">
        <v>100</v>
      </c>
    </row>
    <row r="69" spans="1:3">
      <c r="A69" s="64">
        <v>68</v>
      </c>
      <c r="B69" s="65" t="s">
        <v>56</v>
      </c>
      <c r="C69" s="140">
        <v>100</v>
      </c>
    </row>
    <row r="70" spans="1:3">
      <c r="A70" s="64">
        <v>69</v>
      </c>
      <c r="B70" s="65" t="s">
        <v>57</v>
      </c>
      <c r="C70" s="140">
        <v>100</v>
      </c>
    </row>
    <row r="71" spans="1:3">
      <c r="A71" s="64">
        <v>70</v>
      </c>
      <c r="B71" s="65" t="s">
        <v>58</v>
      </c>
      <c r="C71" s="140">
        <v>100</v>
      </c>
    </row>
    <row r="72" spans="1:3">
      <c r="A72" s="64">
        <v>71</v>
      </c>
      <c r="B72" s="65" t="s">
        <v>59</v>
      </c>
      <c r="C72" s="140">
        <v>100</v>
      </c>
    </row>
    <row r="73" spans="1:3">
      <c r="A73" s="64">
        <v>72</v>
      </c>
      <c r="B73" s="65" t="s">
        <v>60</v>
      </c>
      <c r="C73" s="140">
        <v>100</v>
      </c>
    </row>
    <row r="74" spans="1:3">
      <c r="A74" s="64">
        <v>73</v>
      </c>
      <c r="B74" s="65" t="s">
        <v>61</v>
      </c>
      <c r="C74" s="140">
        <v>100</v>
      </c>
    </row>
    <row r="75" spans="1:3">
      <c r="A75" s="64">
        <v>74</v>
      </c>
      <c r="B75" s="65" t="s">
        <v>62</v>
      </c>
      <c r="C75" s="140">
        <v>100</v>
      </c>
    </row>
    <row r="76" spans="1:3">
      <c r="A76" s="64">
        <v>75</v>
      </c>
      <c r="B76" s="65" t="s">
        <v>63</v>
      </c>
      <c r="C76" s="140">
        <v>100</v>
      </c>
    </row>
    <row r="77" spans="1:3">
      <c r="A77" s="64">
        <v>76</v>
      </c>
      <c r="B77" s="65" t="s">
        <v>64</v>
      </c>
      <c r="C77" s="140">
        <v>100</v>
      </c>
    </row>
    <row r="78" spans="1:3">
      <c r="A78" s="64">
        <v>77</v>
      </c>
      <c r="B78" s="65" t="s">
        <v>77</v>
      </c>
      <c r="C78" s="140">
        <v>100</v>
      </c>
    </row>
    <row r="79" spans="1:3">
      <c r="A79" s="64">
        <v>78</v>
      </c>
      <c r="B79" s="65" t="s">
        <v>66</v>
      </c>
      <c r="C79" s="140">
        <v>100</v>
      </c>
    </row>
    <row r="80" spans="1:3">
      <c r="A80" s="64">
        <v>79</v>
      </c>
      <c r="B80" s="65" t="s">
        <v>67</v>
      </c>
      <c r="C80" s="140">
        <v>100</v>
      </c>
    </row>
    <row r="81" spans="1:3">
      <c r="A81" s="64">
        <v>80</v>
      </c>
      <c r="B81" s="65" t="s">
        <v>68</v>
      </c>
      <c r="C81" s="140">
        <v>100</v>
      </c>
    </row>
    <row r="82" spans="1:3">
      <c r="A82" s="64">
        <v>81</v>
      </c>
      <c r="B82" s="65" t="s">
        <v>69</v>
      </c>
      <c r="C82" s="140">
        <v>100</v>
      </c>
    </row>
    <row r="83" spans="1:3">
      <c r="A83" s="64">
        <v>82</v>
      </c>
      <c r="B83" s="65" t="s">
        <v>70</v>
      </c>
      <c r="C83" s="140">
        <v>100</v>
      </c>
    </row>
    <row r="84" spans="1:3">
      <c r="A84" s="64">
        <v>83</v>
      </c>
      <c r="B84" s="66" t="s">
        <v>71</v>
      </c>
      <c r="C84" s="140">
        <v>100</v>
      </c>
    </row>
    <row r="85" spans="1:3">
      <c r="A85" s="64">
        <v>84</v>
      </c>
      <c r="B85" s="67" t="s">
        <v>72</v>
      </c>
      <c r="C85" s="140">
        <v>100</v>
      </c>
    </row>
    <row r="86" spans="1:3">
      <c r="A86" s="64">
        <v>85</v>
      </c>
      <c r="B86" s="68" t="s">
        <v>73</v>
      </c>
      <c r="C86" s="140">
        <v>100</v>
      </c>
    </row>
  </sheetData>
  <phoneticPr fontId="3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0"/>
  <sheetViews>
    <sheetView topLeftCell="A25" zoomScale="70" zoomScaleNormal="70" workbookViewId="0">
      <selection activeCell="H37" sqref="H37"/>
    </sheetView>
  </sheetViews>
  <sheetFormatPr defaultColWidth="8.09765625" defaultRowHeight="15.6"/>
  <cols>
    <col min="1" max="1" width="18.796875" customWidth="1"/>
    <col min="2" max="2" width="20.3984375" customWidth="1"/>
    <col min="3" max="3" width="27.8984375" customWidth="1"/>
    <col min="4" max="4" width="33.19921875" style="131" customWidth="1"/>
    <col min="5" max="5" width="45.296875" customWidth="1"/>
    <col min="6" max="6" width="18.09765625" customWidth="1"/>
    <col min="7" max="16384" width="8.09765625" style="21"/>
  </cols>
  <sheetData>
    <row r="1" spans="1:6" ht="45">
      <c r="A1" s="214" t="s">
        <v>352</v>
      </c>
      <c r="B1" s="214"/>
      <c r="C1" s="214"/>
      <c r="D1" s="215"/>
      <c r="E1" s="214"/>
      <c r="F1" s="214"/>
    </row>
    <row r="2" spans="1:6">
      <c r="A2" s="22" t="s">
        <v>155</v>
      </c>
      <c r="B2" s="22" t="s">
        <v>75</v>
      </c>
      <c r="C2" s="22" t="s">
        <v>79</v>
      </c>
      <c r="D2" s="23" t="s">
        <v>156</v>
      </c>
      <c r="E2" s="22" t="s">
        <v>157</v>
      </c>
      <c r="F2" s="22" t="s">
        <v>158</v>
      </c>
    </row>
    <row r="3" spans="1:6">
      <c r="A3" s="202" t="s">
        <v>239</v>
      </c>
      <c r="B3" s="202" t="s">
        <v>240</v>
      </c>
      <c r="C3" s="110" t="s">
        <v>241</v>
      </c>
      <c r="D3" s="211">
        <v>8</v>
      </c>
      <c r="E3" s="202" t="s">
        <v>242</v>
      </c>
      <c r="F3" s="202" t="s">
        <v>243</v>
      </c>
    </row>
    <row r="4" spans="1:6">
      <c r="A4" s="203"/>
      <c r="B4" s="204"/>
      <c r="C4" s="110" t="s">
        <v>244</v>
      </c>
      <c r="D4" s="213"/>
      <c r="E4" s="204"/>
      <c r="F4" s="204"/>
    </row>
    <row r="5" spans="1:6">
      <c r="A5" s="203"/>
      <c r="B5" s="110" t="s">
        <v>245</v>
      </c>
      <c r="C5" s="110" t="s">
        <v>246</v>
      </c>
      <c r="D5" s="126" t="s">
        <v>247</v>
      </c>
      <c r="E5" s="110" t="s">
        <v>248</v>
      </c>
      <c r="F5" s="110" t="s">
        <v>249</v>
      </c>
    </row>
    <row r="6" spans="1:6">
      <c r="A6" s="203"/>
      <c r="B6" s="111" t="s">
        <v>250</v>
      </c>
      <c r="C6" s="111" t="s">
        <v>251</v>
      </c>
      <c r="D6" s="112">
        <v>2</v>
      </c>
      <c r="E6" s="111" t="s">
        <v>252</v>
      </c>
      <c r="F6" s="111" t="s">
        <v>253</v>
      </c>
    </row>
    <row r="7" spans="1:6">
      <c r="A7" s="203"/>
      <c r="B7" s="202" t="s">
        <v>254</v>
      </c>
      <c r="C7" s="202" t="s">
        <v>255</v>
      </c>
      <c r="D7" s="126" t="s">
        <v>256</v>
      </c>
      <c r="E7" s="110" t="s">
        <v>257</v>
      </c>
      <c r="F7" s="110" t="s">
        <v>258</v>
      </c>
    </row>
    <row r="8" spans="1:6">
      <c r="A8" s="203"/>
      <c r="B8" s="203"/>
      <c r="C8" s="203"/>
      <c r="D8" s="126" t="s">
        <v>259</v>
      </c>
      <c r="E8" s="110" t="s">
        <v>260</v>
      </c>
      <c r="F8" s="110" t="s">
        <v>258</v>
      </c>
    </row>
    <row r="9" spans="1:6">
      <c r="A9" s="203"/>
      <c r="B9" s="203"/>
      <c r="C9" s="203"/>
      <c r="D9" s="126" t="s">
        <v>261</v>
      </c>
      <c r="E9" s="110" t="s">
        <v>262</v>
      </c>
      <c r="F9" s="110" t="s">
        <v>258</v>
      </c>
    </row>
    <row r="10" spans="1:6">
      <c r="A10" s="203"/>
      <c r="B10" s="204"/>
      <c r="C10" s="204"/>
      <c r="D10" s="127" t="s">
        <v>263</v>
      </c>
      <c r="E10" s="113" t="s">
        <v>264</v>
      </c>
      <c r="F10" s="113" t="s">
        <v>258</v>
      </c>
    </row>
    <row r="11" spans="1:6">
      <c r="A11" s="203"/>
      <c r="B11" s="205" t="s">
        <v>265</v>
      </c>
      <c r="C11" s="114" t="s">
        <v>266</v>
      </c>
      <c r="D11" s="208" t="s">
        <v>261</v>
      </c>
      <c r="E11" s="205" t="s">
        <v>257</v>
      </c>
      <c r="F11" s="205" t="s">
        <v>253</v>
      </c>
    </row>
    <row r="12" spans="1:6">
      <c r="A12" s="203"/>
      <c r="B12" s="206"/>
      <c r="C12" s="114" t="s">
        <v>267</v>
      </c>
      <c r="D12" s="209"/>
      <c r="E12" s="206"/>
      <c r="F12" s="206"/>
    </row>
    <row r="13" spans="1:6">
      <c r="A13" s="203"/>
      <c r="B13" s="206"/>
      <c r="C13" s="114" t="s">
        <v>268</v>
      </c>
      <c r="D13" s="209"/>
      <c r="E13" s="206"/>
      <c r="F13" s="206"/>
    </row>
    <row r="14" spans="1:6">
      <c r="A14" s="204"/>
      <c r="B14" s="207"/>
      <c r="C14" s="114" t="s">
        <v>269</v>
      </c>
      <c r="D14" s="210"/>
      <c r="E14" s="207"/>
      <c r="F14" s="207"/>
    </row>
    <row r="15" spans="1:6">
      <c r="A15" s="203" t="s">
        <v>988</v>
      </c>
      <c r="B15" s="202" t="s">
        <v>254</v>
      </c>
      <c r="C15" s="202" t="s">
        <v>255</v>
      </c>
      <c r="D15" s="126" t="s">
        <v>270</v>
      </c>
      <c r="E15" s="110" t="s">
        <v>271</v>
      </c>
      <c r="F15" s="202" t="s">
        <v>258</v>
      </c>
    </row>
    <row r="16" spans="1:6">
      <c r="A16" s="203"/>
      <c r="B16" s="203"/>
      <c r="C16" s="203"/>
      <c r="D16" s="126" t="s">
        <v>256</v>
      </c>
      <c r="E16" s="110" t="s">
        <v>252</v>
      </c>
      <c r="F16" s="203"/>
    </row>
    <row r="17" spans="1:6">
      <c r="A17" s="203"/>
      <c r="B17" s="204"/>
      <c r="C17" s="204"/>
      <c r="D17" s="126" t="s">
        <v>259</v>
      </c>
      <c r="E17" s="110" t="s">
        <v>272</v>
      </c>
      <c r="F17" s="204"/>
    </row>
    <row r="18" spans="1:6">
      <c r="A18" s="203"/>
      <c r="B18" s="205" t="s">
        <v>240</v>
      </c>
      <c r="C18" s="114" t="s">
        <v>244</v>
      </c>
      <c r="D18" s="208" t="s">
        <v>273</v>
      </c>
      <c r="E18" s="205" t="s">
        <v>242</v>
      </c>
      <c r="F18" s="205" t="s">
        <v>253</v>
      </c>
    </row>
    <row r="19" spans="1:6">
      <c r="A19" s="203"/>
      <c r="B19" s="207"/>
      <c r="C19" s="114" t="s">
        <v>241</v>
      </c>
      <c r="D19" s="210"/>
      <c r="E19" s="207"/>
      <c r="F19" s="207"/>
    </row>
    <row r="20" spans="1:6">
      <c r="A20" s="203"/>
      <c r="B20" s="205" t="s">
        <v>265</v>
      </c>
      <c r="C20" s="114" t="s">
        <v>274</v>
      </c>
      <c r="D20" s="208" t="s">
        <v>256</v>
      </c>
      <c r="E20" s="205" t="s">
        <v>252</v>
      </c>
      <c r="F20" s="205" t="s">
        <v>253</v>
      </c>
    </row>
    <row r="21" spans="1:6">
      <c r="A21" s="203"/>
      <c r="B21" s="206"/>
      <c r="C21" s="114" t="s">
        <v>275</v>
      </c>
      <c r="D21" s="209"/>
      <c r="E21" s="206"/>
      <c r="F21" s="206"/>
    </row>
    <row r="22" spans="1:6">
      <c r="A22" s="203"/>
      <c r="B22" s="206"/>
      <c r="C22" s="114" t="s">
        <v>276</v>
      </c>
      <c r="D22" s="209"/>
      <c r="E22" s="206"/>
      <c r="F22" s="206"/>
    </row>
    <row r="23" spans="1:6">
      <c r="A23" s="203"/>
      <c r="B23" s="206"/>
      <c r="C23" s="114" t="s">
        <v>277</v>
      </c>
      <c r="D23" s="209"/>
      <c r="E23" s="206"/>
      <c r="F23" s="206"/>
    </row>
    <row r="24" spans="1:6">
      <c r="A24" s="203"/>
      <c r="B24" s="206"/>
      <c r="C24" s="114" t="s">
        <v>278</v>
      </c>
      <c r="D24" s="209"/>
      <c r="E24" s="206"/>
      <c r="F24" s="206"/>
    </row>
    <row r="25" spans="1:6">
      <c r="A25" s="203"/>
      <c r="B25" s="206"/>
      <c r="C25" s="114" t="s">
        <v>279</v>
      </c>
      <c r="D25" s="209"/>
      <c r="E25" s="206"/>
      <c r="F25" s="206"/>
    </row>
    <row r="26" spans="1:6">
      <c r="A26" s="203"/>
      <c r="B26" s="206"/>
      <c r="C26" s="114" t="s">
        <v>280</v>
      </c>
      <c r="D26" s="209"/>
      <c r="E26" s="206"/>
      <c r="F26" s="206"/>
    </row>
    <row r="27" spans="1:6">
      <c r="A27" s="203"/>
      <c r="B27" s="206"/>
      <c r="C27" s="114" t="s">
        <v>281</v>
      </c>
      <c r="D27" s="209"/>
      <c r="E27" s="206"/>
      <c r="F27" s="206"/>
    </row>
    <row r="28" spans="1:6">
      <c r="A28" s="203"/>
      <c r="B28" s="206"/>
      <c r="C28" s="111" t="s">
        <v>268</v>
      </c>
      <c r="D28" s="210"/>
      <c r="E28" s="207"/>
      <c r="F28" s="207"/>
    </row>
    <row r="29" spans="1:6">
      <c r="A29" s="203"/>
      <c r="B29" s="206"/>
      <c r="C29" s="205" t="s">
        <v>282</v>
      </c>
      <c r="D29" s="112" t="s">
        <v>259</v>
      </c>
      <c r="E29" s="111" t="s">
        <v>283</v>
      </c>
      <c r="F29" s="111" t="s">
        <v>253</v>
      </c>
    </row>
    <row r="30" spans="1:6">
      <c r="A30" s="203"/>
      <c r="B30" s="207"/>
      <c r="C30" s="207"/>
      <c r="D30" s="112" t="s">
        <v>261</v>
      </c>
      <c r="E30" s="111" t="s">
        <v>264</v>
      </c>
      <c r="F30" s="111" t="s">
        <v>253</v>
      </c>
    </row>
    <row r="31" spans="1:6">
      <c r="A31" s="203"/>
      <c r="B31" s="202" t="s">
        <v>284</v>
      </c>
      <c r="C31" s="202" t="s">
        <v>285</v>
      </c>
      <c r="D31" s="126" t="s">
        <v>256</v>
      </c>
      <c r="E31" s="110" t="s">
        <v>271</v>
      </c>
      <c r="F31" s="110" t="s">
        <v>286</v>
      </c>
    </row>
    <row r="32" spans="1:6">
      <c r="A32" s="203"/>
      <c r="B32" s="203"/>
      <c r="C32" s="203"/>
      <c r="D32" s="126" t="s">
        <v>259</v>
      </c>
      <c r="E32" s="110" t="s">
        <v>287</v>
      </c>
      <c r="F32" s="110" t="s">
        <v>286</v>
      </c>
    </row>
    <row r="33" spans="1:6">
      <c r="A33" s="203"/>
      <c r="B33" s="203"/>
      <c r="C33" s="204"/>
      <c r="D33" s="126" t="s">
        <v>261</v>
      </c>
      <c r="E33" s="110" t="s">
        <v>264</v>
      </c>
      <c r="F33" s="110" t="s">
        <v>286</v>
      </c>
    </row>
    <row r="34" spans="1:6">
      <c r="A34" s="202" t="s">
        <v>288</v>
      </c>
      <c r="B34" s="111" t="s">
        <v>289</v>
      </c>
      <c r="C34" s="111" t="s">
        <v>290</v>
      </c>
      <c r="D34" s="112" t="s">
        <v>270</v>
      </c>
      <c r="E34" s="111" t="s">
        <v>291</v>
      </c>
      <c r="F34" s="111" t="s">
        <v>253</v>
      </c>
    </row>
    <row r="35" spans="1:6">
      <c r="A35" s="203"/>
      <c r="B35" s="114" t="s">
        <v>240</v>
      </c>
      <c r="C35" s="111" t="s">
        <v>241</v>
      </c>
      <c r="D35" s="112" t="s">
        <v>292</v>
      </c>
      <c r="E35" s="111" t="s">
        <v>293</v>
      </c>
      <c r="F35" s="111" t="s">
        <v>253</v>
      </c>
    </row>
    <row r="36" spans="1:6">
      <c r="A36" s="204"/>
      <c r="B36" s="114" t="s">
        <v>265</v>
      </c>
      <c r="C36" s="111" t="s">
        <v>266</v>
      </c>
      <c r="D36" s="112" t="s">
        <v>256</v>
      </c>
      <c r="E36" s="111" t="s">
        <v>257</v>
      </c>
      <c r="F36" s="111" t="s">
        <v>253</v>
      </c>
    </row>
    <row r="37" spans="1:6">
      <c r="A37" s="202" t="s">
        <v>294</v>
      </c>
      <c r="B37" s="114" t="s">
        <v>295</v>
      </c>
      <c r="C37" s="111" t="s">
        <v>296</v>
      </c>
      <c r="D37" s="112" t="s">
        <v>256</v>
      </c>
      <c r="E37" s="111" t="s">
        <v>297</v>
      </c>
      <c r="F37" s="111" t="s">
        <v>253</v>
      </c>
    </row>
    <row r="38" spans="1:6">
      <c r="A38" s="203"/>
      <c r="B38" s="202" t="s">
        <v>298</v>
      </c>
      <c r="C38" s="202" t="s">
        <v>299</v>
      </c>
      <c r="D38" s="126" t="s">
        <v>270</v>
      </c>
      <c r="E38" s="110" t="s">
        <v>300</v>
      </c>
      <c r="F38" s="202" t="s">
        <v>258</v>
      </c>
    </row>
    <row r="39" spans="1:6">
      <c r="A39" s="203"/>
      <c r="B39" s="203"/>
      <c r="C39" s="203"/>
      <c r="D39" s="126" t="s">
        <v>256</v>
      </c>
      <c r="E39" s="110" t="s">
        <v>260</v>
      </c>
      <c r="F39" s="203"/>
    </row>
    <row r="40" spans="1:6">
      <c r="A40" s="203"/>
      <c r="B40" s="203"/>
      <c r="C40" s="204"/>
      <c r="D40" s="126" t="s">
        <v>259</v>
      </c>
      <c r="E40" s="110" t="s">
        <v>301</v>
      </c>
      <c r="F40" s="204"/>
    </row>
    <row r="41" spans="1:6">
      <c r="A41" s="203"/>
      <c r="B41" s="204"/>
      <c r="C41" s="110" t="s">
        <v>302</v>
      </c>
      <c r="D41" s="126" t="s">
        <v>259</v>
      </c>
      <c r="E41" s="110" t="s">
        <v>301</v>
      </c>
      <c r="F41" s="110" t="s">
        <v>249</v>
      </c>
    </row>
    <row r="42" spans="1:6">
      <c r="A42" s="203"/>
      <c r="B42" s="114" t="s">
        <v>303</v>
      </c>
      <c r="C42" s="111" t="s">
        <v>304</v>
      </c>
      <c r="D42" s="112" t="s">
        <v>305</v>
      </c>
      <c r="E42" s="111" t="s">
        <v>271</v>
      </c>
      <c r="F42" s="111" t="s">
        <v>253</v>
      </c>
    </row>
    <row r="43" spans="1:6">
      <c r="A43" s="203"/>
      <c r="B43" s="205" t="s">
        <v>306</v>
      </c>
      <c r="C43" s="111" t="s">
        <v>307</v>
      </c>
      <c r="D43" s="208" t="s">
        <v>273</v>
      </c>
      <c r="E43" s="205" t="s">
        <v>308</v>
      </c>
      <c r="F43" s="205" t="s">
        <v>253</v>
      </c>
    </row>
    <row r="44" spans="1:6">
      <c r="A44" s="203"/>
      <c r="B44" s="207"/>
      <c r="C44" s="111" t="s">
        <v>309</v>
      </c>
      <c r="D44" s="210"/>
      <c r="E44" s="207"/>
      <c r="F44" s="207"/>
    </row>
    <row r="45" spans="1:6">
      <c r="A45" s="203"/>
      <c r="B45" s="202" t="s">
        <v>310</v>
      </c>
      <c r="C45" s="110" t="s">
        <v>311</v>
      </c>
      <c r="D45" s="211" t="s">
        <v>247</v>
      </c>
      <c r="E45" s="202" t="s">
        <v>262</v>
      </c>
      <c r="F45" s="202" t="s">
        <v>249</v>
      </c>
    </row>
    <row r="46" spans="1:6">
      <c r="A46" s="203"/>
      <c r="B46" s="203"/>
      <c r="C46" s="110" t="s">
        <v>312</v>
      </c>
      <c r="D46" s="212"/>
      <c r="E46" s="203"/>
      <c r="F46" s="203"/>
    </row>
    <row r="47" spans="1:6">
      <c r="A47" s="203"/>
      <c r="B47" s="204"/>
      <c r="C47" s="110" t="s">
        <v>313</v>
      </c>
      <c r="D47" s="213"/>
      <c r="E47" s="204"/>
      <c r="F47" s="204"/>
    </row>
    <row r="48" spans="1:6">
      <c r="A48" s="204"/>
      <c r="B48" s="114" t="s">
        <v>240</v>
      </c>
      <c r="C48" s="111" t="s">
        <v>241</v>
      </c>
      <c r="D48" s="115" t="s">
        <v>273</v>
      </c>
      <c r="E48" s="114" t="s">
        <v>242</v>
      </c>
      <c r="F48" s="114" t="s">
        <v>253</v>
      </c>
    </row>
    <row r="49" spans="1:6">
      <c r="A49" s="202" t="s">
        <v>314</v>
      </c>
      <c r="B49" s="114" t="s">
        <v>306</v>
      </c>
      <c r="C49" s="111" t="s">
        <v>309</v>
      </c>
      <c r="D49" s="115" t="s">
        <v>305</v>
      </c>
      <c r="E49" s="114" t="s">
        <v>315</v>
      </c>
      <c r="F49" s="114" t="s">
        <v>253</v>
      </c>
    </row>
    <row r="50" spans="1:6">
      <c r="A50" s="203"/>
      <c r="B50" s="205" t="s">
        <v>289</v>
      </c>
      <c r="C50" s="111" t="s">
        <v>316</v>
      </c>
      <c r="D50" s="208" t="s">
        <v>270</v>
      </c>
      <c r="E50" s="205" t="s">
        <v>264</v>
      </c>
      <c r="F50" s="205" t="s">
        <v>253</v>
      </c>
    </row>
    <row r="51" spans="1:6">
      <c r="A51" s="203"/>
      <c r="B51" s="206"/>
      <c r="C51" s="111" t="s">
        <v>317</v>
      </c>
      <c r="D51" s="209"/>
      <c r="E51" s="206"/>
      <c r="F51" s="206"/>
    </row>
    <row r="52" spans="1:6">
      <c r="A52" s="203"/>
      <c r="B52" s="206"/>
      <c r="C52" s="111" t="s">
        <v>318</v>
      </c>
      <c r="D52" s="209"/>
      <c r="E52" s="206"/>
      <c r="F52" s="206"/>
    </row>
    <row r="53" spans="1:6">
      <c r="A53" s="203"/>
      <c r="B53" s="207"/>
      <c r="C53" s="111" t="s">
        <v>319</v>
      </c>
      <c r="D53" s="210"/>
      <c r="E53" s="207"/>
      <c r="F53" s="207"/>
    </row>
    <row r="54" spans="1:6">
      <c r="A54" s="203"/>
      <c r="B54" s="202" t="s">
        <v>320</v>
      </c>
      <c r="C54" s="202" t="s">
        <v>321</v>
      </c>
      <c r="D54" s="126" t="s">
        <v>256</v>
      </c>
      <c r="E54" s="110" t="s">
        <v>283</v>
      </c>
      <c r="F54" s="202" t="s">
        <v>258</v>
      </c>
    </row>
    <row r="55" spans="1:6">
      <c r="A55" s="203"/>
      <c r="B55" s="203"/>
      <c r="C55" s="203"/>
      <c r="D55" s="126" t="s">
        <v>259</v>
      </c>
      <c r="E55" s="110" t="s">
        <v>322</v>
      </c>
      <c r="F55" s="203"/>
    </row>
    <row r="56" spans="1:6">
      <c r="A56" s="203"/>
      <c r="B56" s="203"/>
      <c r="C56" s="204"/>
      <c r="D56" s="126" t="s">
        <v>261</v>
      </c>
      <c r="E56" s="110" t="s">
        <v>323</v>
      </c>
      <c r="F56" s="203"/>
    </row>
    <row r="57" spans="1:6">
      <c r="A57" s="203"/>
      <c r="B57" s="203"/>
      <c r="C57" s="202" t="s">
        <v>324</v>
      </c>
      <c r="D57" s="126" t="s">
        <v>256</v>
      </c>
      <c r="E57" s="110" t="s">
        <v>283</v>
      </c>
      <c r="F57" s="203"/>
    </row>
    <row r="58" spans="1:6">
      <c r="A58" s="203"/>
      <c r="B58" s="203"/>
      <c r="C58" s="203"/>
      <c r="D58" s="126" t="s">
        <v>259</v>
      </c>
      <c r="E58" s="110" t="s">
        <v>322</v>
      </c>
      <c r="F58" s="203"/>
    </row>
    <row r="59" spans="1:6">
      <c r="A59" s="203"/>
      <c r="B59" s="204"/>
      <c r="C59" s="204"/>
      <c r="D59" s="126" t="s">
        <v>261</v>
      </c>
      <c r="E59" s="110" t="s">
        <v>323</v>
      </c>
      <c r="F59" s="204"/>
    </row>
    <row r="60" spans="1:6">
      <c r="A60" s="203"/>
      <c r="B60" s="205" t="s">
        <v>325</v>
      </c>
      <c r="C60" s="114" t="s">
        <v>326</v>
      </c>
      <c r="D60" s="208" t="s">
        <v>261</v>
      </c>
      <c r="E60" s="205" t="s">
        <v>327</v>
      </c>
      <c r="F60" s="205" t="s">
        <v>253</v>
      </c>
    </row>
    <row r="61" spans="1:6">
      <c r="A61" s="204"/>
      <c r="B61" s="207"/>
      <c r="C61" s="114" t="s">
        <v>328</v>
      </c>
      <c r="D61" s="210"/>
      <c r="E61" s="207"/>
      <c r="F61" s="207"/>
    </row>
    <row r="62" spans="1:6">
      <c r="A62" s="128"/>
      <c r="B62" s="129"/>
      <c r="C62" s="85"/>
      <c r="D62" s="130"/>
      <c r="E62" s="129"/>
      <c r="F62" s="129"/>
    </row>
    <row r="63" spans="1:6">
      <c r="A63" s="128"/>
      <c r="B63" s="129"/>
      <c r="C63" s="85"/>
      <c r="D63" s="130"/>
      <c r="E63" s="129"/>
      <c r="F63" s="129"/>
    </row>
    <row r="65" spans="1:6">
      <c r="A65" s="132" t="s">
        <v>329</v>
      </c>
      <c r="B65" s="196" t="s">
        <v>330</v>
      </c>
      <c r="C65" s="197"/>
      <c r="D65" s="197"/>
      <c r="E65" s="198"/>
      <c r="F65" s="133" t="s">
        <v>331</v>
      </c>
    </row>
    <row r="66" spans="1:6">
      <c r="A66" s="116" t="s">
        <v>240</v>
      </c>
      <c r="B66" s="196" t="s">
        <v>332</v>
      </c>
      <c r="C66" s="197"/>
      <c r="D66" s="197"/>
      <c r="E66" s="198"/>
      <c r="F66" s="86" t="s">
        <v>333</v>
      </c>
    </row>
    <row r="67" spans="1:6">
      <c r="A67" s="134" t="s">
        <v>245</v>
      </c>
      <c r="B67" s="199" t="s">
        <v>334</v>
      </c>
      <c r="C67" s="200"/>
      <c r="D67" s="200"/>
      <c r="E67" s="201"/>
      <c r="F67" s="135" t="s">
        <v>335</v>
      </c>
    </row>
    <row r="68" spans="1:6">
      <c r="A68" s="111" t="s">
        <v>250</v>
      </c>
      <c r="B68" s="187" t="s">
        <v>336</v>
      </c>
      <c r="C68" s="188"/>
      <c r="D68" s="188"/>
      <c r="E68" s="189"/>
      <c r="F68" s="111">
        <v>5</v>
      </c>
    </row>
    <row r="69" spans="1:6">
      <c r="A69" s="110" t="s">
        <v>337</v>
      </c>
      <c r="B69" s="190" t="s">
        <v>338</v>
      </c>
      <c r="C69" s="191"/>
      <c r="D69" s="191"/>
      <c r="E69" s="192"/>
      <c r="F69" s="109">
        <v>0.4</v>
      </c>
    </row>
    <row r="70" spans="1:6">
      <c r="A70" s="111" t="s">
        <v>265</v>
      </c>
      <c r="B70" s="193" t="s">
        <v>339</v>
      </c>
      <c r="C70" s="194"/>
      <c r="D70" s="194"/>
      <c r="E70" s="195"/>
      <c r="F70" s="111">
        <v>160</v>
      </c>
    </row>
    <row r="71" spans="1:6">
      <c r="A71" s="110" t="s">
        <v>340</v>
      </c>
      <c r="B71" s="190" t="s">
        <v>341</v>
      </c>
      <c r="C71" s="191"/>
      <c r="D71" s="191"/>
      <c r="E71" s="192"/>
      <c r="F71" s="109">
        <v>0.2</v>
      </c>
    </row>
    <row r="72" spans="1:6">
      <c r="A72" s="111" t="s">
        <v>289</v>
      </c>
      <c r="B72" s="187" t="s">
        <v>342</v>
      </c>
      <c r="C72" s="188"/>
      <c r="D72" s="188"/>
      <c r="E72" s="189"/>
      <c r="F72" s="111">
        <v>50</v>
      </c>
    </row>
    <row r="73" spans="1:6">
      <c r="A73" s="111" t="s">
        <v>295</v>
      </c>
      <c r="B73" s="187" t="s">
        <v>343</v>
      </c>
      <c r="C73" s="188"/>
      <c r="D73" s="188"/>
      <c r="E73" s="189"/>
      <c r="F73" s="111">
        <v>10</v>
      </c>
    </row>
    <row r="74" spans="1:6">
      <c r="A74" s="110" t="s">
        <v>344</v>
      </c>
      <c r="B74" s="190" t="s">
        <v>345</v>
      </c>
      <c r="C74" s="191"/>
      <c r="D74" s="191"/>
      <c r="E74" s="192"/>
      <c r="F74" s="109">
        <v>3.2</v>
      </c>
    </row>
    <row r="75" spans="1:6">
      <c r="A75" s="111" t="s">
        <v>303</v>
      </c>
      <c r="B75" s="187" t="s">
        <v>346</v>
      </c>
      <c r="C75" s="188"/>
      <c r="D75" s="188"/>
      <c r="E75" s="189"/>
      <c r="F75" s="111">
        <v>20</v>
      </c>
    </row>
    <row r="76" spans="1:6">
      <c r="A76" s="110" t="s">
        <v>310</v>
      </c>
      <c r="B76" s="190" t="s">
        <v>347</v>
      </c>
      <c r="C76" s="191"/>
      <c r="D76" s="191"/>
      <c r="E76" s="192"/>
      <c r="F76" s="109">
        <v>12</v>
      </c>
    </row>
    <row r="77" spans="1:6">
      <c r="A77" s="111" t="s">
        <v>306</v>
      </c>
      <c r="B77" s="187" t="s">
        <v>348</v>
      </c>
      <c r="C77" s="188"/>
      <c r="D77" s="188"/>
      <c r="E77" s="189"/>
      <c r="F77" s="111">
        <v>60</v>
      </c>
    </row>
    <row r="78" spans="1:6">
      <c r="A78" s="110" t="s">
        <v>349</v>
      </c>
      <c r="B78" s="190" t="s">
        <v>350</v>
      </c>
      <c r="C78" s="191"/>
      <c r="D78" s="191"/>
      <c r="E78" s="192"/>
      <c r="F78" s="109">
        <v>0.4</v>
      </c>
    </row>
    <row r="79" spans="1:6">
      <c r="A79" s="111" t="s">
        <v>325</v>
      </c>
      <c r="B79" s="187" t="s">
        <v>351</v>
      </c>
      <c r="C79" s="188"/>
      <c r="D79" s="188"/>
      <c r="E79" s="189"/>
      <c r="F79" s="111">
        <v>20</v>
      </c>
    </row>
    <row r="80" spans="1:6">
      <c r="A80" s="136"/>
      <c r="B80" s="186"/>
      <c r="C80" s="186"/>
      <c r="D80" s="186"/>
      <c r="E80" s="186"/>
    </row>
  </sheetData>
  <mergeCells count="69">
    <mergeCell ref="A1:F1"/>
    <mergeCell ref="F3:F4"/>
    <mergeCell ref="E11:E14"/>
    <mergeCell ref="F11:F14"/>
    <mergeCell ref="A3:A14"/>
    <mergeCell ref="B3:B4"/>
    <mergeCell ref="D3:D4"/>
    <mergeCell ref="E3:E4"/>
    <mergeCell ref="B7:B10"/>
    <mergeCell ref="C7:C10"/>
    <mergeCell ref="B11:B14"/>
    <mergeCell ref="D11:D14"/>
    <mergeCell ref="A15:A33"/>
    <mergeCell ref="B15:B17"/>
    <mergeCell ref="C15:C17"/>
    <mergeCell ref="F15:F17"/>
    <mergeCell ref="B18:B19"/>
    <mergeCell ref="D18:D19"/>
    <mergeCell ref="E18:E19"/>
    <mergeCell ref="F18:F19"/>
    <mergeCell ref="B20:B30"/>
    <mergeCell ref="D20:D28"/>
    <mergeCell ref="E20:E28"/>
    <mergeCell ref="F20:F28"/>
    <mergeCell ref="C29:C30"/>
    <mergeCell ref="B31:B33"/>
    <mergeCell ref="C31:C33"/>
    <mergeCell ref="A34:A36"/>
    <mergeCell ref="A37:A48"/>
    <mergeCell ref="B38:B41"/>
    <mergeCell ref="C38:C40"/>
    <mergeCell ref="F38:F40"/>
    <mergeCell ref="B43:B44"/>
    <mergeCell ref="D43:D44"/>
    <mergeCell ref="E43:E44"/>
    <mergeCell ref="F43:F44"/>
    <mergeCell ref="B45:B47"/>
    <mergeCell ref="D45:D47"/>
    <mergeCell ref="E45:E47"/>
    <mergeCell ref="F45:F47"/>
    <mergeCell ref="A49:A61"/>
    <mergeCell ref="B50:B53"/>
    <mergeCell ref="D50:D53"/>
    <mergeCell ref="E50:E53"/>
    <mergeCell ref="F50:F53"/>
    <mergeCell ref="B54:B59"/>
    <mergeCell ref="C54:C56"/>
    <mergeCell ref="F54:F59"/>
    <mergeCell ref="C57:C59"/>
    <mergeCell ref="B60:B61"/>
    <mergeCell ref="D60:D61"/>
    <mergeCell ref="E60:E61"/>
    <mergeCell ref="F60:F61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80:E80"/>
    <mergeCell ref="B75:E75"/>
    <mergeCell ref="B76:E76"/>
    <mergeCell ref="B77:E77"/>
    <mergeCell ref="B78:E78"/>
    <mergeCell ref="B79:E79"/>
  </mergeCells>
  <phoneticPr fontId="3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1"/>
  <sheetViews>
    <sheetView workbookViewId="0">
      <selection activeCell="H25" sqref="H25"/>
    </sheetView>
  </sheetViews>
  <sheetFormatPr defaultColWidth="9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4" t="s">
        <v>75</v>
      </c>
      <c r="C1" s="4" t="s">
        <v>76</v>
      </c>
    </row>
    <row r="2" spans="1:3">
      <c r="A2" s="61">
        <v>1</v>
      </c>
      <c r="B2" s="63" t="s">
        <v>118</v>
      </c>
      <c r="C2" s="63">
        <v>100</v>
      </c>
    </row>
    <row r="3" spans="1:3">
      <c r="A3" s="61">
        <v>2</v>
      </c>
      <c r="B3" s="63" t="s">
        <v>119</v>
      </c>
      <c r="C3" s="63">
        <v>100</v>
      </c>
    </row>
    <row r="4" spans="1:3">
      <c r="A4" s="61">
        <v>3</v>
      </c>
      <c r="B4" s="63" t="s">
        <v>120</v>
      </c>
      <c r="C4" s="63">
        <v>86.153846153846203</v>
      </c>
    </row>
    <row r="5" spans="1:3">
      <c r="A5" s="61">
        <v>4</v>
      </c>
      <c r="B5" s="63" t="s">
        <v>121</v>
      </c>
      <c r="C5" s="63">
        <v>90</v>
      </c>
    </row>
    <row r="6" spans="1:3">
      <c r="A6" s="61">
        <v>5</v>
      </c>
      <c r="B6" s="63" t="s">
        <v>122</v>
      </c>
      <c r="C6" s="63">
        <v>100</v>
      </c>
    </row>
    <row r="7" spans="1:3">
      <c r="A7" s="61">
        <v>6</v>
      </c>
      <c r="B7" s="63" t="s">
        <v>123</v>
      </c>
      <c r="C7" s="63">
        <v>83.636363636363598</v>
      </c>
    </row>
    <row r="8" spans="1:3">
      <c r="A8" s="61">
        <v>7</v>
      </c>
      <c r="B8" s="63" t="s">
        <v>124</v>
      </c>
      <c r="C8" s="63">
        <v>63.076923076923102</v>
      </c>
    </row>
    <row r="9" spans="1:3">
      <c r="A9" s="61">
        <v>8</v>
      </c>
      <c r="B9" s="63" t="s">
        <v>125</v>
      </c>
      <c r="C9" s="63">
        <v>76</v>
      </c>
    </row>
    <row r="10" spans="1:3">
      <c r="A10" s="61">
        <v>9</v>
      </c>
      <c r="B10" s="63" t="s">
        <v>126</v>
      </c>
      <c r="C10" s="63">
        <v>100</v>
      </c>
    </row>
    <row r="11" spans="1:3">
      <c r="A11" s="61">
        <v>10</v>
      </c>
      <c r="B11" s="63" t="s">
        <v>127</v>
      </c>
      <c r="C11" s="63">
        <v>95</v>
      </c>
    </row>
    <row r="12" spans="1:3">
      <c r="A12" s="61">
        <v>11</v>
      </c>
      <c r="B12" s="63" t="s">
        <v>128</v>
      </c>
      <c r="C12" s="63">
        <v>78.571428571428598</v>
      </c>
    </row>
    <row r="13" spans="1:3">
      <c r="A13" s="61">
        <v>12</v>
      </c>
      <c r="B13" s="63" t="s">
        <v>129</v>
      </c>
      <c r="C13" s="63">
        <v>86.153846153846203</v>
      </c>
    </row>
    <row r="14" spans="1:3">
      <c r="A14" s="61">
        <v>13</v>
      </c>
      <c r="B14" s="63" t="s">
        <v>130</v>
      </c>
      <c r="C14" s="63">
        <v>100</v>
      </c>
    </row>
    <row r="15" spans="1:3">
      <c r="A15" s="61">
        <v>14</v>
      </c>
      <c r="B15" s="63" t="s">
        <v>131</v>
      </c>
      <c r="C15" s="63">
        <v>100</v>
      </c>
    </row>
    <row r="16" spans="1:3">
      <c r="A16" s="61">
        <v>15</v>
      </c>
      <c r="B16" s="63" t="s">
        <v>132</v>
      </c>
      <c r="C16" s="63">
        <v>92.5</v>
      </c>
    </row>
    <row r="17" spans="1:3">
      <c r="A17" s="61">
        <v>16</v>
      </c>
      <c r="B17" s="63" t="s">
        <v>133</v>
      </c>
      <c r="C17" s="63">
        <v>93.3333333333333</v>
      </c>
    </row>
    <row r="18" spans="1:3">
      <c r="A18" s="61">
        <v>17</v>
      </c>
      <c r="B18" s="63" t="s">
        <v>134</v>
      </c>
      <c r="C18" s="63">
        <v>65</v>
      </c>
    </row>
    <row r="19" spans="1:3">
      <c r="A19" s="61">
        <v>18</v>
      </c>
      <c r="B19" s="63" t="s">
        <v>135</v>
      </c>
      <c r="C19" s="63">
        <v>70</v>
      </c>
    </row>
    <row r="20" spans="1:3">
      <c r="A20" s="61">
        <v>19</v>
      </c>
      <c r="B20" s="63" t="s">
        <v>136</v>
      </c>
      <c r="C20" s="63">
        <v>96</v>
      </c>
    </row>
    <row r="21" spans="1:3">
      <c r="A21" s="61">
        <v>20</v>
      </c>
      <c r="B21" s="63" t="s">
        <v>137</v>
      </c>
      <c r="C21" s="63">
        <v>95.384615384615401</v>
      </c>
    </row>
    <row r="22" spans="1:3">
      <c r="A22" s="61">
        <v>21</v>
      </c>
      <c r="B22" s="63" t="s">
        <v>138</v>
      </c>
      <c r="C22" s="63">
        <v>91.428571428571402</v>
      </c>
    </row>
    <row r="23" spans="1:3">
      <c r="A23" s="61">
        <v>22</v>
      </c>
      <c r="B23" s="63" t="s">
        <v>139</v>
      </c>
      <c r="C23" s="63">
        <v>94.545454545454504</v>
      </c>
    </row>
    <row r="24" spans="1:3">
      <c r="A24" s="61">
        <v>23</v>
      </c>
      <c r="B24" s="63" t="s">
        <v>140</v>
      </c>
      <c r="C24" s="63">
        <v>90</v>
      </c>
    </row>
    <row r="25" spans="1:3">
      <c r="A25" s="61">
        <v>24</v>
      </c>
      <c r="B25" s="63" t="s">
        <v>141</v>
      </c>
      <c r="C25" s="63">
        <v>95</v>
      </c>
    </row>
    <row r="26" spans="1:3">
      <c r="A26" s="61">
        <v>25</v>
      </c>
      <c r="B26" s="63" t="s">
        <v>142</v>
      </c>
      <c r="C26" s="63">
        <v>86.6666666666667</v>
      </c>
    </row>
    <row r="27" spans="1:3">
      <c r="A27" s="61">
        <v>26</v>
      </c>
      <c r="B27" s="63" t="s">
        <v>143</v>
      </c>
      <c r="C27" s="63">
        <v>90</v>
      </c>
    </row>
    <row r="28" spans="1:3">
      <c r="A28" s="61">
        <v>27</v>
      </c>
      <c r="B28" s="63" t="s">
        <v>144</v>
      </c>
      <c r="C28" s="63">
        <v>90</v>
      </c>
    </row>
    <row r="29" spans="1:3">
      <c r="A29" s="61">
        <v>28</v>
      </c>
      <c r="B29" s="63" t="s">
        <v>145</v>
      </c>
      <c r="C29" s="63">
        <v>88</v>
      </c>
    </row>
    <row r="30" spans="1:3">
      <c r="A30" s="59">
        <v>29</v>
      </c>
      <c r="B30" s="59" t="s">
        <v>16</v>
      </c>
      <c r="C30" s="59">
        <v>60</v>
      </c>
    </row>
    <row r="31" spans="1:3">
      <c r="A31" s="59">
        <v>30</v>
      </c>
      <c r="B31" s="59" t="s">
        <v>17</v>
      </c>
      <c r="C31" s="59">
        <v>58.461538461538503</v>
      </c>
    </row>
    <row r="32" spans="1:3">
      <c r="A32" s="59">
        <v>31</v>
      </c>
      <c r="B32" s="59" t="s">
        <v>18</v>
      </c>
      <c r="C32" s="59">
        <v>81.538461538461505</v>
      </c>
    </row>
    <row r="33" spans="1:3">
      <c r="A33" s="59">
        <v>32</v>
      </c>
      <c r="B33" s="59" t="s">
        <v>19</v>
      </c>
      <c r="C33" s="59">
        <v>65</v>
      </c>
    </row>
    <row r="34" spans="1:3">
      <c r="A34" s="59">
        <v>33</v>
      </c>
      <c r="B34" s="59" t="s">
        <v>20</v>
      </c>
      <c r="C34" s="59">
        <v>81.538461538461505</v>
      </c>
    </row>
    <row r="35" spans="1:3">
      <c r="A35" s="59">
        <v>34</v>
      </c>
      <c r="B35" s="59" t="s">
        <v>21</v>
      </c>
      <c r="C35" s="59">
        <v>72.727272727272705</v>
      </c>
    </row>
    <row r="36" spans="1:3">
      <c r="A36" s="59">
        <v>35</v>
      </c>
      <c r="B36" s="59" t="s">
        <v>22</v>
      </c>
      <c r="C36" s="59">
        <v>62.5</v>
      </c>
    </row>
    <row r="37" spans="1:3">
      <c r="A37" s="59">
        <v>36</v>
      </c>
      <c r="B37" s="59" t="s">
        <v>23</v>
      </c>
      <c r="C37" s="59">
        <v>73.3333333333333</v>
      </c>
    </row>
    <row r="38" spans="1:3">
      <c r="A38" s="59">
        <v>37</v>
      </c>
      <c r="B38" s="59" t="s">
        <v>24</v>
      </c>
      <c r="C38" s="59">
        <v>58</v>
      </c>
    </row>
    <row r="39" spans="1:3">
      <c r="A39" s="59">
        <v>38</v>
      </c>
      <c r="B39" s="59" t="s">
        <v>25</v>
      </c>
      <c r="C39" s="59">
        <v>80</v>
      </c>
    </row>
    <row r="40" spans="1:3">
      <c r="A40" s="59">
        <v>39</v>
      </c>
      <c r="B40" s="59" t="s">
        <v>26</v>
      </c>
      <c r="C40" s="59">
        <v>80</v>
      </c>
    </row>
    <row r="41" spans="1:3">
      <c r="A41" s="59">
        <v>40</v>
      </c>
      <c r="B41" s="59" t="s">
        <v>27</v>
      </c>
      <c r="C41" s="59">
        <v>55</v>
      </c>
    </row>
    <row r="42" spans="1:3">
      <c r="A42" s="59">
        <v>41</v>
      </c>
      <c r="B42" s="59" t="s">
        <v>28</v>
      </c>
      <c r="C42" s="59">
        <v>90</v>
      </c>
    </row>
    <row r="43" spans="1:3">
      <c r="A43" s="59">
        <v>42</v>
      </c>
      <c r="B43" s="59" t="s">
        <v>29</v>
      </c>
      <c r="C43" s="59">
        <v>76</v>
      </c>
    </row>
    <row r="44" spans="1:3">
      <c r="A44" s="59">
        <v>43</v>
      </c>
      <c r="B44" s="59" t="s">
        <v>30</v>
      </c>
      <c r="C44" s="59">
        <v>75</v>
      </c>
    </row>
    <row r="45" spans="1:3">
      <c r="A45" s="59">
        <v>44</v>
      </c>
      <c r="B45" s="59" t="s">
        <v>31</v>
      </c>
      <c r="C45" s="59">
        <v>86.153846153846203</v>
      </c>
    </row>
    <row r="46" spans="1:3">
      <c r="A46" s="59">
        <v>45</v>
      </c>
      <c r="B46" s="59" t="s">
        <v>32</v>
      </c>
      <c r="C46" s="59">
        <v>70</v>
      </c>
    </row>
    <row r="47" spans="1:3">
      <c r="A47" s="59">
        <v>46</v>
      </c>
      <c r="B47" s="59" t="s">
        <v>33</v>
      </c>
      <c r="C47" s="59">
        <v>67.692307692307693</v>
      </c>
    </row>
    <row r="48" spans="1:3">
      <c r="A48" s="59">
        <v>47</v>
      </c>
      <c r="B48" s="59" t="s">
        <v>34</v>
      </c>
      <c r="C48" s="59">
        <v>88</v>
      </c>
    </row>
    <row r="49" spans="1:3">
      <c r="A49" s="59">
        <v>48</v>
      </c>
      <c r="B49" s="59" t="s">
        <v>35</v>
      </c>
      <c r="C49" s="59">
        <v>93.3333333333333</v>
      </c>
    </row>
    <row r="50" spans="1:3">
      <c r="A50" s="59">
        <v>49</v>
      </c>
      <c r="B50" s="59" t="s">
        <v>36</v>
      </c>
      <c r="C50" s="59">
        <v>100</v>
      </c>
    </row>
    <row r="51" spans="1:3">
      <c r="A51" s="59">
        <v>50</v>
      </c>
      <c r="B51" s="59" t="s">
        <v>37</v>
      </c>
      <c r="C51" s="59">
        <v>72</v>
      </c>
    </row>
    <row r="52" spans="1:3">
      <c r="A52" s="59">
        <v>51</v>
      </c>
      <c r="B52" s="59" t="s">
        <v>38</v>
      </c>
      <c r="C52" s="59">
        <v>72</v>
      </c>
    </row>
    <row r="53" spans="1:3">
      <c r="A53" s="59">
        <v>52</v>
      </c>
      <c r="B53" s="59" t="s">
        <v>39</v>
      </c>
      <c r="C53" s="59">
        <v>67.692307692307693</v>
      </c>
    </row>
    <row r="54" spans="1:3">
      <c r="A54" s="59">
        <v>53</v>
      </c>
      <c r="B54" s="60" t="s">
        <v>40</v>
      </c>
      <c r="C54" s="59">
        <v>61.428571428571402</v>
      </c>
    </row>
    <row r="55" spans="1:3">
      <c r="A55" s="59">
        <v>54</v>
      </c>
      <c r="B55" s="59" t="s">
        <v>41</v>
      </c>
      <c r="C55" s="59">
        <v>53.846153846153797</v>
      </c>
    </row>
    <row r="56" spans="1:3">
      <c r="A56" s="59">
        <v>55</v>
      </c>
      <c r="B56" s="59" t="s">
        <v>42</v>
      </c>
      <c r="C56" s="59">
        <v>67.272727272727295</v>
      </c>
    </row>
    <row r="57" spans="1:3">
      <c r="A57" s="59">
        <v>56</v>
      </c>
      <c r="B57" s="59" t="s">
        <v>43</v>
      </c>
      <c r="C57" s="59">
        <v>52.857142857142897</v>
      </c>
    </row>
    <row r="58" spans="1:3">
      <c r="A58" s="59">
        <v>57</v>
      </c>
      <c r="B58" s="59" t="s">
        <v>44</v>
      </c>
      <c r="C58" s="59">
        <v>52</v>
      </c>
    </row>
    <row r="59" spans="1:3">
      <c r="A59" s="59">
        <v>58</v>
      </c>
      <c r="B59" s="59" t="s">
        <v>45</v>
      </c>
      <c r="C59" s="59">
        <v>84</v>
      </c>
    </row>
    <row r="60" spans="1:3">
      <c r="A60" s="59">
        <v>59</v>
      </c>
      <c r="B60" s="59" t="s">
        <v>46</v>
      </c>
      <c r="C60" s="59">
        <v>100</v>
      </c>
    </row>
    <row r="61" spans="1:3">
      <c r="A61" s="141">
        <v>60</v>
      </c>
      <c r="B61" s="142" t="s">
        <v>54</v>
      </c>
      <c r="C61" s="143">
        <v>88</v>
      </c>
    </row>
  </sheetData>
  <phoneticPr fontId="33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77"/>
  <sheetViews>
    <sheetView zoomScale="85" zoomScaleNormal="85" workbookViewId="0">
      <selection activeCell="M668" sqref="M668"/>
    </sheetView>
  </sheetViews>
  <sheetFormatPr defaultColWidth="8" defaultRowHeight="15.6"/>
  <cols>
    <col min="1" max="1" width="16.296875" style="15" customWidth="1"/>
    <col min="2" max="2" width="12.796875" style="15" customWidth="1"/>
    <col min="3" max="3" width="12.19921875" style="151" customWidth="1"/>
    <col min="4" max="4" width="11.8984375" style="15" customWidth="1"/>
    <col min="5" max="5" width="15.09765625" style="15" customWidth="1"/>
    <col min="6" max="6" width="10.69921875" style="15" customWidth="1"/>
    <col min="7" max="7" width="8.69921875" style="15" customWidth="1"/>
    <col min="8" max="8" width="11.69921875" style="152" customWidth="1"/>
    <col min="9" max="9" width="12" style="152" customWidth="1"/>
    <col min="10" max="10" width="12.09765625" style="151" customWidth="1"/>
    <col min="11" max="16384" width="8" style="15"/>
  </cols>
  <sheetData>
    <row r="1" spans="1:10" ht="20.399999999999999">
      <c r="A1" s="259" t="s">
        <v>965</v>
      </c>
      <c r="B1" s="259"/>
      <c r="C1" s="260"/>
      <c r="D1" s="259"/>
      <c r="E1" s="259"/>
      <c r="F1" s="259"/>
      <c r="G1" s="259"/>
      <c r="H1" s="261"/>
      <c r="I1" s="259"/>
      <c r="J1" s="260"/>
    </row>
    <row r="2" spans="1:10" s="14" customFormat="1">
      <c r="A2" s="16" t="s">
        <v>75</v>
      </c>
      <c r="B2" s="16" t="s">
        <v>159</v>
      </c>
      <c r="C2" s="92" t="s">
        <v>160</v>
      </c>
      <c r="D2" s="17" t="s">
        <v>161</v>
      </c>
      <c r="E2" s="17" t="s">
        <v>162</v>
      </c>
      <c r="F2" s="17" t="s">
        <v>163</v>
      </c>
      <c r="G2" s="17" t="s">
        <v>164</v>
      </c>
      <c r="H2" s="19" t="s">
        <v>165</v>
      </c>
      <c r="I2" s="19" t="s">
        <v>166</v>
      </c>
      <c r="J2" s="92" t="s">
        <v>167</v>
      </c>
    </row>
    <row r="3" spans="1:10">
      <c r="A3" s="255" t="s">
        <v>90</v>
      </c>
      <c r="B3" s="93" t="s">
        <v>353</v>
      </c>
      <c r="C3" s="144">
        <v>98</v>
      </c>
      <c r="D3" s="18"/>
      <c r="E3" s="246">
        <v>10</v>
      </c>
      <c r="F3" s="240">
        <f>COUNTIF(C3:C12,"&gt;=94.5")</f>
        <v>10</v>
      </c>
      <c r="G3" s="240">
        <f>COUNTIF(C3:C12,"&lt;=85")</f>
        <v>0</v>
      </c>
      <c r="H3" s="232">
        <f>F3/E3</f>
        <v>1</v>
      </c>
      <c r="I3" s="232">
        <f>G3/E3</f>
        <v>0</v>
      </c>
      <c r="J3" s="229">
        <f>H3*60+40</f>
        <v>100</v>
      </c>
    </row>
    <row r="4" spans="1:10">
      <c r="A4" s="255"/>
      <c r="B4" s="93" t="s">
        <v>354</v>
      </c>
      <c r="C4" s="144">
        <v>97.5</v>
      </c>
      <c r="D4" s="18"/>
      <c r="E4" s="241"/>
      <c r="F4" s="241"/>
      <c r="G4" s="241"/>
      <c r="H4" s="233"/>
      <c r="I4" s="233"/>
      <c r="J4" s="230"/>
    </row>
    <row r="5" spans="1:10">
      <c r="A5" s="255"/>
      <c r="B5" s="93" t="s">
        <v>355</v>
      </c>
      <c r="C5" s="144">
        <v>99</v>
      </c>
      <c r="D5" s="18"/>
      <c r="E5" s="241"/>
      <c r="F5" s="241"/>
      <c r="G5" s="241"/>
      <c r="H5" s="233"/>
      <c r="I5" s="233"/>
      <c r="J5" s="230"/>
    </row>
    <row r="6" spans="1:10">
      <c r="A6" s="255"/>
      <c r="B6" s="93" t="s">
        <v>356</v>
      </c>
      <c r="C6" s="144">
        <v>97.5</v>
      </c>
      <c r="D6" s="18"/>
      <c r="E6" s="241"/>
      <c r="F6" s="241"/>
      <c r="G6" s="241"/>
      <c r="H6" s="233"/>
      <c r="I6" s="233"/>
      <c r="J6" s="230"/>
    </row>
    <row r="7" spans="1:10">
      <c r="A7" s="255"/>
      <c r="B7" s="93" t="s">
        <v>357</v>
      </c>
      <c r="C7" s="144">
        <v>96</v>
      </c>
      <c r="D7" s="18"/>
      <c r="E7" s="241"/>
      <c r="F7" s="241"/>
      <c r="G7" s="241"/>
      <c r="H7" s="233"/>
      <c r="I7" s="233"/>
      <c r="J7" s="230"/>
    </row>
    <row r="8" spans="1:10">
      <c r="A8" s="255"/>
      <c r="B8" s="93" t="s">
        <v>358</v>
      </c>
      <c r="C8" s="144">
        <v>98</v>
      </c>
      <c r="D8" s="18"/>
      <c r="E8" s="241"/>
      <c r="F8" s="241"/>
      <c r="G8" s="241"/>
      <c r="H8" s="233"/>
      <c r="I8" s="233"/>
      <c r="J8" s="230"/>
    </row>
    <row r="9" spans="1:10">
      <c r="A9" s="255"/>
      <c r="B9" s="93" t="s">
        <v>359</v>
      </c>
      <c r="C9" s="144">
        <v>98.5</v>
      </c>
      <c r="D9" s="18"/>
      <c r="E9" s="241"/>
      <c r="F9" s="241"/>
      <c r="G9" s="241"/>
      <c r="H9" s="233"/>
      <c r="I9" s="233"/>
      <c r="J9" s="230"/>
    </row>
    <row r="10" spans="1:10">
      <c r="A10" s="255"/>
      <c r="B10" s="93" t="s">
        <v>360</v>
      </c>
      <c r="C10" s="144">
        <v>97</v>
      </c>
      <c r="D10" s="18"/>
      <c r="E10" s="241"/>
      <c r="F10" s="241"/>
      <c r="G10" s="241"/>
      <c r="H10" s="233"/>
      <c r="I10" s="233"/>
      <c r="J10" s="230"/>
    </row>
    <row r="11" spans="1:10">
      <c r="A11" s="255"/>
      <c r="B11" s="93" t="s">
        <v>361</v>
      </c>
      <c r="C11" s="144">
        <v>98</v>
      </c>
      <c r="D11" s="18"/>
      <c r="E11" s="241"/>
      <c r="F11" s="241"/>
      <c r="G11" s="241"/>
      <c r="H11" s="233"/>
      <c r="I11" s="233"/>
      <c r="J11" s="230"/>
    </row>
    <row r="12" spans="1:10">
      <c r="A12" s="255"/>
      <c r="B12" s="93" t="s">
        <v>362</v>
      </c>
      <c r="C12" s="144">
        <v>98.5</v>
      </c>
      <c r="D12" s="18"/>
      <c r="E12" s="241"/>
      <c r="F12" s="241"/>
      <c r="G12" s="241"/>
      <c r="H12" s="233"/>
      <c r="I12" s="233"/>
      <c r="J12" s="230"/>
    </row>
    <row r="13" spans="1:10">
      <c r="A13" s="255" t="s">
        <v>91</v>
      </c>
      <c r="B13" s="93" t="s">
        <v>355</v>
      </c>
      <c r="C13" s="144">
        <v>96</v>
      </c>
      <c r="D13" s="18"/>
      <c r="E13" s="246">
        <v>10</v>
      </c>
      <c r="F13" s="240">
        <f>COUNTIF(C13:C22,"&gt;=94.5")</f>
        <v>10</v>
      </c>
      <c r="G13" s="240">
        <f>COUNTIF(C13:C22,"&lt;=85")</f>
        <v>0</v>
      </c>
      <c r="H13" s="232">
        <f>F13/E13</f>
        <v>1</v>
      </c>
      <c r="I13" s="232">
        <f>G13/E13</f>
        <v>0</v>
      </c>
      <c r="J13" s="229">
        <f>H13*60+40</f>
        <v>100</v>
      </c>
    </row>
    <row r="14" spans="1:10">
      <c r="A14" s="255"/>
      <c r="B14" s="93" t="s">
        <v>363</v>
      </c>
      <c r="C14" s="144">
        <v>96</v>
      </c>
      <c r="D14" s="18"/>
      <c r="E14" s="241"/>
      <c r="F14" s="241"/>
      <c r="G14" s="241"/>
      <c r="H14" s="233"/>
      <c r="I14" s="233"/>
      <c r="J14" s="230"/>
    </row>
    <row r="15" spans="1:10">
      <c r="A15" s="255"/>
      <c r="B15" s="93" t="s">
        <v>364</v>
      </c>
      <c r="C15" s="144">
        <v>97</v>
      </c>
      <c r="D15" s="18"/>
      <c r="E15" s="241"/>
      <c r="F15" s="241"/>
      <c r="G15" s="241"/>
      <c r="H15" s="233"/>
      <c r="I15" s="233"/>
      <c r="J15" s="230"/>
    </row>
    <row r="16" spans="1:10">
      <c r="A16" s="255"/>
      <c r="B16" s="93" t="s">
        <v>365</v>
      </c>
      <c r="C16" s="144">
        <v>98.5</v>
      </c>
      <c r="D16" s="18"/>
      <c r="E16" s="241"/>
      <c r="F16" s="241"/>
      <c r="G16" s="241"/>
      <c r="H16" s="233"/>
      <c r="I16" s="233"/>
      <c r="J16" s="230"/>
    </row>
    <row r="17" spans="1:10">
      <c r="A17" s="255"/>
      <c r="B17" s="93" t="s">
        <v>366</v>
      </c>
      <c r="C17" s="144">
        <v>96</v>
      </c>
      <c r="D17" s="18"/>
      <c r="E17" s="241"/>
      <c r="F17" s="241"/>
      <c r="G17" s="241"/>
      <c r="H17" s="233"/>
      <c r="I17" s="233"/>
      <c r="J17" s="230"/>
    </row>
    <row r="18" spans="1:10">
      <c r="A18" s="255"/>
      <c r="B18" s="93" t="s">
        <v>367</v>
      </c>
      <c r="C18" s="144">
        <v>97</v>
      </c>
      <c r="D18" s="18"/>
      <c r="E18" s="241"/>
      <c r="F18" s="241"/>
      <c r="G18" s="241"/>
      <c r="H18" s="233"/>
      <c r="I18" s="233"/>
      <c r="J18" s="230"/>
    </row>
    <row r="19" spans="1:10">
      <c r="A19" s="255"/>
      <c r="B19" s="93" t="s">
        <v>368</v>
      </c>
      <c r="C19" s="144">
        <v>97.5</v>
      </c>
      <c r="D19" s="18"/>
      <c r="E19" s="241"/>
      <c r="F19" s="241"/>
      <c r="G19" s="241"/>
      <c r="H19" s="233"/>
      <c r="I19" s="233"/>
      <c r="J19" s="230"/>
    </row>
    <row r="20" spans="1:10">
      <c r="A20" s="255"/>
      <c r="B20" s="93" t="s">
        <v>369</v>
      </c>
      <c r="C20" s="144">
        <v>95.5</v>
      </c>
      <c r="D20" s="18"/>
      <c r="E20" s="241"/>
      <c r="F20" s="241"/>
      <c r="G20" s="241"/>
      <c r="H20" s="233"/>
      <c r="I20" s="233"/>
      <c r="J20" s="230"/>
    </row>
    <row r="21" spans="1:10">
      <c r="A21" s="255"/>
      <c r="B21" s="93" t="s">
        <v>370</v>
      </c>
      <c r="C21" s="144">
        <v>97.5</v>
      </c>
      <c r="D21" s="18"/>
      <c r="E21" s="241"/>
      <c r="F21" s="241"/>
      <c r="G21" s="241"/>
      <c r="H21" s="233"/>
      <c r="I21" s="233"/>
      <c r="J21" s="230"/>
    </row>
    <row r="22" spans="1:10">
      <c r="A22" s="255"/>
      <c r="B22" s="93" t="s">
        <v>371</v>
      </c>
      <c r="C22" s="144">
        <v>98</v>
      </c>
      <c r="D22" s="18"/>
      <c r="E22" s="241"/>
      <c r="F22" s="241"/>
      <c r="G22" s="241"/>
      <c r="H22" s="233"/>
      <c r="I22" s="233"/>
      <c r="J22" s="230"/>
    </row>
    <row r="23" spans="1:10">
      <c r="A23" s="255" t="s">
        <v>92</v>
      </c>
      <c r="B23" s="93" t="s">
        <v>372</v>
      </c>
      <c r="C23" s="144">
        <v>98</v>
      </c>
      <c r="D23" s="18"/>
      <c r="E23" s="246">
        <v>13</v>
      </c>
      <c r="F23" s="240">
        <f>COUNTIF(C23:C35,"&gt;=94.5")</f>
        <v>10</v>
      </c>
      <c r="G23" s="240">
        <f>COUNTIF(C23:C35,"&lt;=85")</f>
        <v>0</v>
      </c>
      <c r="H23" s="232">
        <f>F23/E23</f>
        <v>0.76923076923076927</v>
      </c>
      <c r="I23" s="232">
        <f>G23/E23</f>
        <v>0</v>
      </c>
      <c r="J23" s="229">
        <f>H23*60+40</f>
        <v>86.15384615384616</v>
      </c>
    </row>
    <row r="24" spans="1:10">
      <c r="A24" s="255"/>
      <c r="B24" s="93" t="s">
        <v>373</v>
      </c>
      <c r="C24" s="144">
        <v>98</v>
      </c>
      <c r="D24" s="18"/>
      <c r="E24" s="241"/>
      <c r="F24" s="241"/>
      <c r="G24" s="241"/>
      <c r="H24" s="233"/>
      <c r="I24" s="233"/>
      <c r="J24" s="230"/>
    </row>
    <row r="25" spans="1:10">
      <c r="A25" s="255"/>
      <c r="B25" s="93" t="s">
        <v>374</v>
      </c>
      <c r="C25" s="144">
        <v>95</v>
      </c>
      <c r="D25" s="18"/>
      <c r="E25" s="241"/>
      <c r="F25" s="241"/>
      <c r="G25" s="241"/>
      <c r="H25" s="233"/>
      <c r="I25" s="233"/>
      <c r="J25" s="230"/>
    </row>
    <row r="26" spans="1:10">
      <c r="A26" s="255"/>
      <c r="B26" s="93" t="s">
        <v>375</v>
      </c>
      <c r="C26" s="144">
        <v>96.5</v>
      </c>
      <c r="D26" s="18"/>
      <c r="E26" s="241"/>
      <c r="F26" s="241"/>
      <c r="G26" s="241"/>
      <c r="H26" s="233"/>
      <c r="I26" s="233"/>
      <c r="J26" s="230"/>
    </row>
    <row r="27" spans="1:10">
      <c r="A27" s="255"/>
      <c r="B27" s="93" t="s">
        <v>376</v>
      </c>
      <c r="C27" s="144">
        <v>94</v>
      </c>
      <c r="D27" s="18"/>
      <c r="E27" s="241"/>
      <c r="F27" s="241"/>
      <c r="G27" s="241"/>
      <c r="H27" s="233"/>
      <c r="I27" s="233"/>
      <c r="J27" s="230"/>
    </row>
    <row r="28" spans="1:10">
      <c r="A28" s="255"/>
      <c r="B28" s="93" t="s">
        <v>377</v>
      </c>
      <c r="C28" s="144">
        <v>99</v>
      </c>
      <c r="D28" s="18"/>
      <c r="E28" s="241"/>
      <c r="F28" s="241"/>
      <c r="G28" s="241"/>
      <c r="H28" s="233"/>
      <c r="I28" s="233"/>
      <c r="J28" s="230"/>
    </row>
    <row r="29" spans="1:10">
      <c r="A29" s="255"/>
      <c r="B29" s="93" t="s">
        <v>378</v>
      </c>
      <c r="C29" s="144">
        <v>96</v>
      </c>
      <c r="D29" s="18"/>
      <c r="E29" s="241"/>
      <c r="F29" s="241"/>
      <c r="G29" s="241"/>
      <c r="H29" s="233"/>
      <c r="I29" s="233"/>
      <c r="J29" s="230"/>
    </row>
    <row r="30" spans="1:10">
      <c r="A30" s="255"/>
      <c r="B30" s="93" t="s">
        <v>379</v>
      </c>
      <c r="C30" s="144">
        <v>98</v>
      </c>
      <c r="D30" s="18"/>
      <c r="E30" s="241"/>
      <c r="F30" s="241"/>
      <c r="G30" s="241"/>
      <c r="H30" s="233"/>
      <c r="I30" s="233"/>
      <c r="J30" s="230"/>
    </row>
    <row r="31" spans="1:10">
      <c r="A31" s="255"/>
      <c r="B31" s="93" t="s">
        <v>380</v>
      </c>
      <c r="C31" s="144">
        <v>95</v>
      </c>
      <c r="D31" s="18"/>
      <c r="E31" s="241"/>
      <c r="F31" s="241"/>
      <c r="G31" s="241"/>
      <c r="H31" s="233"/>
      <c r="I31" s="233"/>
      <c r="J31" s="230"/>
    </row>
    <row r="32" spans="1:10">
      <c r="A32" s="255"/>
      <c r="B32" s="93" t="s">
        <v>381</v>
      </c>
      <c r="C32" s="144">
        <v>98</v>
      </c>
      <c r="D32" s="18"/>
      <c r="E32" s="241"/>
      <c r="F32" s="241"/>
      <c r="G32" s="241"/>
      <c r="H32" s="233"/>
      <c r="I32" s="233"/>
      <c r="J32" s="230"/>
    </row>
    <row r="33" spans="1:10">
      <c r="A33" s="255"/>
      <c r="B33" s="93" t="s">
        <v>382</v>
      </c>
      <c r="C33" s="144">
        <v>96</v>
      </c>
      <c r="D33" s="18"/>
      <c r="E33" s="241"/>
      <c r="F33" s="241"/>
      <c r="G33" s="241"/>
      <c r="H33" s="233"/>
      <c r="I33" s="233"/>
      <c r="J33" s="230"/>
    </row>
    <row r="34" spans="1:10">
      <c r="A34" s="255"/>
      <c r="B34" s="93" t="s">
        <v>383</v>
      </c>
      <c r="C34" s="144">
        <v>94</v>
      </c>
      <c r="D34" s="18"/>
      <c r="E34" s="241"/>
      <c r="F34" s="241"/>
      <c r="G34" s="241"/>
      <c r="H34" s="233"/>
      <c r="I34" s="233"/>
      <c r="J34" s="230"/>
    </row>
    <row r="35" spans="1:10">
      <c r="A35" s="255"/>
      <c r="B35" s="93" t="s">
        <v>384</v>
      </c>
      <c r="C35" s="144">
        <v>94</v>
      </c>
      <c r="D35" s="18"/>
      <c r="E35" s="267"/>
      <c r="F35" s="267"/>
      <c r="G35" s="267"/>
      <c r="H35" s="269"/>
      <c r="I35" s="269"/>
      <c r="J35" s="270"/>
    </row>
    <row r="36" spans="1:10">
      <c r="A36" s="262" t="s">
        <v>93</v>
      </c>
      <c r="B36" s="93" t="s">
        <v>385</v>
      </c>
      <c r="C36" s="144">
        <v>99</v>
      </c>
      <c r="D36" s="18"/>
      <c r="E36" s="246">
        <v>12</v>
      </c>
      <c r="F36" s="240">
        <f>COUNTIF(C36:C47,"&gt;=94.5")</f>
        <v>10</v>
      </c>
      <c r="G36" s="240">
        <f>COUNTIF(C36:C47,"&lt;=85")</f>
        <v>0</v>
      </c>
      <c r="H36" s="232">
        <f>F36/E36</f>
        <v>0.83333333333333337</v>
      </c>
      <c r="I36" s="232">
        <f>G36/E36</f>
        <v>0</v>
      </c>
      <c r="J36" s="229">
        <f>H36*60+40</f>
        <v>90</v>
      </c>
    </row>
    <row r="37" spans="1:10">
      <c r="A37" s="263"/>
      <c r="B37" s="93" t="s">
        <v>386</v>
      </c>
      <c r="C37" s="144">
        <v>97</v>
      </c>
      <c r="D37" s="18"/>
      <c r="E37" s="241"/>
      <c r="F37" s="241"/>
      <c r="G37" s="241"/>
      <c r="H37" s="233"/>
      <c r="I37" s="233"/>
      <c r="J37" s="230"/>
    </row>
    <row r="38" spans="1:10">
      <c r="A38" s="263"/>
      <c r="B38" s="93" t="s">
        <v>387</v>
      </c>
      <c r="C38" s="144">
        <v>97</v>
      </c>
      <c r="D38" s="18"/>
      <c r="E38" s="241"/>
      <c r="F38" s="241"/>
      <c r="G38" s="241"/>
      <c r="H38" s="233"/>
      <c r="I38" s="233"/>
      <c r="J38" s="230"/>
    </row>
    <row r="39" spans="1:10">
      <c r="A39" s="263"/>
      <c r="B39" s="93" t="s">
        <v>388</v>
      </c>
      <c r="C39" s="144">
        <v>97</v>
      </c>
      <c r="D39" s="18"/>
      <c r="E39" s="241"/>
      <c r="F39" s="241"/>
      <c r="G39" s="241"/>
      <c r="H39" s="233"/>
      <c r="I39" s="233"/>
      <c r="J39" s="230"/>
    </row>
    <row r="40" spans="1:10">
      <c r="A40" s="263"/>
      <c r="B40" s="93" t="s">
        <v>389</v>
      </c>
      <c r="C40" s="144">
        <v>96</v>
      </c>
      <c r="D40" s="18"/>
      <c r="E40" s="241"/>
      <c r="F40" s="241"/>
      <c r="G40" s="241"/>
      <c r="H40" s="233"/>
      <c r="I40" s="233"/>
      <c r="J40" s="230"/>
    </row>
    <row r="41" spans="1:10">
      <c r="A41" s="263"/>
      <c r="B41" s="93" t="s">
        <v>390</v>
      </c>
      <c r="C41" s="144">
        <v>95</v>
      </c>
      <c r="D41" s="18"/>
      <c r="E41" s="241"/>
      <c r="F41" s="241"/>
      <c r="G41" s="241"/>
      <c r="H41" s="233"/>
      <c r="I41" s="233"/>
      <c r="J41" s="230"/>
    </row>
    <row r="42" spans="1:10">
      <c r="A42" s="263"/>
      <c r="B42" s="93" t="s">
        <v>391</v>
      </c>
      <c r="C42" s="144">
        <v>98</v>
      </c>
      <c r="D42" s="18"/>
      <c r="E42" s="241"/>
      <c r="F42" s="241"/>
      <c r="G42" s="241"/>
      <c r="H42" s="233"/>
      <c r="I42" s="233"/>
      <c r="J42" s="230"/>
    </row>
    <row r="43" spans="1:10">
      <c r="A43" s="263"/>
      <c r="B43" s="93" t="s">
        <v>392</v>
      </c>
      <c r="C43" s="144">
        <v>94</v>
      </c>
      <c r="D43" s="18"/>
      <c r="E43" s="241"/>
      <c r="F43" s="241"/>
      <c r="G43" s="241"/>
      <c r="H43" s="233"/>
      <c r="I43" s="233"/>
      <c r="J43" s="230"/>
    </row>
    <row r="44" spans="1:10">
      <c r="A44" s="263"/>
      <c r="B44" s="93" t="s">
        <v>393</v>
      </c>
      <c r="C44" s="144">
        <v>98.5</v>
      </c>
      <c r="D44" s="18"/>
      <c r="E44" s="241"/>
      <c r="F44" s="241"/>
      <c r="G44" s="241"/>
      <c r="H44" s="233"/>
      <c r="I44" s="233"/>
      <c r="J44" s="230"/>
    </row>
    <row r="45" spans="1:10">
      <c r="A45" s="263"/>
      <c r="B45" s="93" t="s">
        <v>394</v>
      </c>
      <c r="C45" s="144">
        <v>94</v>
      </c>
      <c r="D45" s="18"/>
      <c r="E45" s="241"/>
      <c r="F45" s="241"/>
      <c r="G45" s="241"/>
      <c r="H45" s="233"/>
      <c r="I45" s="233"/>
      <c r="J45" s="230"/>
    </row>
    <row r="46" spans="1:10">
      <c r="A46" s="263"/>
      <c r="B46" s="93" t="s">
        <v>395</v>
      </c>
      <c r="C46" s="144">
        <v>98</v>
      </c>
      <c r="D46" s="18"/>
      <c r="E46" s="241"/>
      <c r="F46" s="241"/>
      <c r="G46" s="241"/>
      <c r="H46" s="233"/>
      <c r="I46" s="233"/>
      <c r="J46" s="230"/>
    </row>
    <row r="47" spans="1:10">
      <c r="A47" s="264"/>
      <c r="B47" s="93" t="s">
        <v>396</v>
      </c>
      <c r="C47" s="144">
        <v>96</v>
      </c>
      <c r="D47" s="18"/>
      <c r="E47" s="267"/>
      <c r="F47" s="267"/>
      <c r="G47" s="267"/>
      <c r="H47" s="269"/>
      <c r="I47" s="269"/>
      <c r="J47" s="270"/>
    </row>
    <row r="48" spans="1:10">
      <c r="A48" s="255" t="s">
        <v>94</v>
      </c>
      <c r="B48" s="93" t="s">
        <v>397</v>
      </c>
      <c r="C48" s="144">
        <v>98</v>
      </c>
      <c r="D48" s="18"/>
      <c r="E48" s="246">
        <v>10</v>
      </c>
      <c r="F48" s="240">
        <f>COUNTIF(C48:C57,"&gt;=94.5")</f>
        <v>10</v>
      </c>
      <c r="G48" s="240">
        <f>COUNTIF(C48:C57,"&lt;=85")</f>
        <v>0</v>
      </c>
      <c r="H48" s="232">
        <f>F48/E48</f>
        <v>1</v>
      </c>
      <c r="I48" s="232">
        <f>G48/E48</f>
        <v>0</v>
      </c>
      <c r="J48" s="229">
        <f>H48*60+40</f>
        <v>100</v>
      </c>
    </row>
    <row r="49" spans="1:10">
      <c r="A49" s="255"/>
      <c r="B49" s="93" t="s">
        <v>398</v>
      </c>
      <c r="C49" s="144">
        <v>98</v>
      </c>
      <c r="D49" s="18"/>
      <c r="E49" s="241"/>
      <c r="F49" s="241"/>
      <c r="G49" s="241"/>
      <c r="H49" s="233"/>
      <c r="I49" s="233"/>
      <c r="J49" s="230"/>
    </row>
    <row r="50" spans="1:10">
      <c r="A50" s="255"/>
      <c r="B50" s="93" t="s">
        <v>399</v>
      </c>
      <c r="C50" s="144">
        <v>97</v>
      </c>
      <c r="D50" s="18"/>
      <c r="E50" s="241"/>
      <c r="F50" s="241"/>
      <c r="G50" s="241"/>
      <c r="H50" s="233"/>
      <c r="I50" s="233"/>
      <c r="J50" s="230"/>
    </row>
    <row r="51" spans="1:10">
      <c r="A51" s="255"/>
      <c r="B51" s="93" t="s">
        <v>400</v>
      </c>
      <c r="C51" s="144">
        <v>95</v>
      </c>
      <c r="D51" s="18"/>
      <c r="E51" s="241"/>
      <c r="F51" s="241"/>
      <c r="G51" s="241"/>
      <c r="H51" s="233"/>
      <c r="I51" s="233"/>
      <c r="J51" s="230"/>
    </row>
    <row r="52" spans="1:10">
      <c r="A52" s="255"/>
      <c r="B52" s="93" t="s">
        <v>401</v>
      </c>
      <c r="C52" s="144">
        <v>98.5</v>
      </c>
      <c r="D52" s="18"/>
      <c r="E52" s="241"/>
      <c r="F52" s="241"/>
      <c r="G52" s="241"/>
      <c r="H52" s="233"/>
      <c r="I52" s="233"/>
      <c r="J52" s="230"/>
    </row>
    <row r="53" spans="1:10">
      <c r="A53" s="255"/>
      <c r="B53" s="93" t="s">
        <v>402</v>
      </c>
      <c r="C53" s="144">
        <v>96</v>
      </c>
      <c r="D53" s="18"/>
      <c r="E53" s="241"/>
      <c r="F53" s="241"/>
      <c r="G53" s="241"/>
      <c r="H53" s="233"/>
      <c r="I53" s="233"/>
      <c r="J53" s="230"/>
    </row>
    <row r="54" spans="1:10">
      <c r="A54" s="255"/>
      <c r="B54" s="93" t="s">
        <v>403</v>
      </c>
      <c r="C54" s="144">
        <v>98</v>
      </c>
      <c r="D54" s="18"/>
      <c r="E54" s="241"/>
      <c r="F54" s="241"/>
      <c r="G54" s="241"/>
      <c r="H54" s="233"/>
      <c r="I54" s="233"/>
      <c r="J54" s="230"/>
    </row>
    <row r="55" spans="1:10">
      <c r="A55" s="255"/>
      <c r="B55" s="93" t="s">
        <v>404</v>
      </c>
      <c r="C55" s="144">
        <v>96</v>
      </c>
      <c r="D55" s="18"/>
      <c r="E55" s="241"/>
      <c r="F55" s="241"/>
      <c r="G55" s="241"/>
      <c r="H55" s="233"/>
      <c r="I55" s="233"/>
      <c r="J55" s="230"/>
    </row>
    <row r="56" spans="1:10">
      <c r="A56" s="255"/>
      <c r="B56" s="93" t="s">
        <v>405</v>
      </c>
      <c r="C56" s="144">
        <v>97.5</v>
      </c>
      <c r="D56" s="18"/>
      <c r="E56" s="241"/>
      <c r="F56" s="241"/>
      <c r="G56" s="241"/>
      <c r="H56" s="233"/>
      <c r="I56" s="233"/>
      <c r="J56" s="230"/>
    </row>
    <row r="57" spans="1:10">
      <c r="A57" s="255"/>
      <c r="B57" s="93" t="s">
        <v>406</v>
      </c>
      <c r="C57" s="144">
        <v>98</v>
      </c>
      <c r="D57" s="18"/>
      <c r="E57" s="241"/>
      <c r="F57" s="241"/>
      <c r="G57" s="241"/>
      <c r="H57" s="233"/>
      <c r="I57" s="233"/>
      <c r="J57" s="230"/>
    </row>
    <row r="58" spans="1:10">
      <c r="A58" s="271" t="s">
        <v>95</v>
      </c>
      <c r="B58" s="93" t="s">
        <v>372</v>
      </c>
      <c r="C58" s="144">
        <v>98</v>
      </c>
      <c r="D58" s="18"/>
      <c r="E58" s="246">
        <v>11</v>
      </c>
      <c r="F58" s="240">
        <f>COUNTIF(C58:C68,"&gt;=94.5")</f>
        <v>8</v>
      </c>
      <c r="G58" s="240">
        <f>COUNTIF(C58:C68,"&lt;=85")</f>
        <v>0</v>
      </c>
      <c r="H58" s="232">
        <f>F58/E58</f>
        <v>0.72727272727272729</v>
      </c>
      <c r="I58" s="232">
        <f>G58/E58</f>
        <v>0</v>
      </c>
      <c r="J58" s="229">
        <f>H58*60+40</f>
        <v>83.63636363636364</v>
      </c>
    </row>
    <row r="59" spans="1:10">
      <c r="A59" s="272"/>
      <c r="B59" s="93" t="s">
        <v>407</v>
      </c>
      <c r="C59" s="144">
        <v>97</v>
      </c>
      <c r="D59" s="18"/>
      <c r="E59" s="274"/>
      <c r="F59" s="241"/>
      <c r="G59" s="241"/>
      <c r="H59" s="233"/>
      <c r="I59" s="233"/>
      <c r="J59" s="230"/>
    </row>
    <row r="60" spans="1:10">
      <c r="A60" s="272"/>
      <c r="B60" s="93" t="s">
        <v>408</v>
      </c>
      <c r="C60" s="144">
        <v>94</v>
      </c>
      <c r="D60" s="18"/>
      <c r="E60" s="274"/>
      <c r="F60" s="241"/>
      <c r="G60" s="241"/>
      <c r="H60" s="233"/>
      <c r="I60" s="233"/>
      <c r="J60" s="230"/>
    </row>
    <row r="61" spans="1:10">
      <c r="A61" s="272"/>
      <c r="B61" s="93" t="s">
        <v>409</v>
      </c>
      <c r="C61" s="144">
        <v>96</v>
      </c>
      <c r="D61" s="18"/>
      <c r="E61" s="274"/>
      <c r="F61" s="241"/>
      <c r="G61" s="241"/>
      <c r="H61" s="233"/>
      <c r="I61" s="233"/>
      <c r="J61" s="230"/>
    </row>
    <row r="62" spans="1:10">
      <c r="A62" s="272"/>
      <c r="B62" s="93" t="s">
        <v>410</v>
      </c>
      <c r="C62" s="144">
        <v>94</v>
      </c>
      <c r="D62" s="18"/>
      <c r="E62" s="274"/>
      <c r="F62" s="241"/>
      <c r="G62" s="241"/>
      <c r="H62" s="233"/>
      <c r="I62" s="233"/>
      <c r="J62" s="230"/>
    </row>
    <row r="63" spans="1:10">
      <c r="A63" s="272"/>
      <c r="B63" s="93" t="s">
        <v>411</v>
      </c>
      <c r="C63" s="144">
        <v>96</v>
      </c>
      <c r="D63" s="18"/>
      <c r="E63" s="274"/>
      <c r="F63" s="241"/>
      <c r="G63" s="241"/>
      <c r="H63" s="233"/>
      <c r="I63" s="233"/>
      <c r="J63" s="230"/>
    </row>
    <row r="64" spans="1:10">
      <c r="A64" s="272"/>
      <c r="B64" s="93" t="s">
        <v>412</v>
      </c>
      <c r="C64" s="144">
        <v>98</v>
      </c>
      <c r="D64" s="18"/>
      <c r="E64" s="274"/>
      <c r="F64" s="241"/>
      <c r="G64" s="241"/>
      <c r="H64" s="233"/>
      <c r="I64" s="233"/>
      <c r="J64" s="230"/>
    </row>
    <row r="65" spans="1:10">
      <c r="A65" s="272"/>
      <c r="B65" s="93" t="s">
        <v>413</v>
      </c>
      <c r="C65" s="144">
        <v>93</v>
      </c>
      <c r="D65" s="18"/>
      <c r="E65" s="274"/>
      <c r="F65" s="241"/>
      <c r="G65" s="241"/>
      <c r="H65" s="233"/>
      <c r="I65" s="233"/>
      <c r="J65" s="230"/>
    </row>
    <row r="66" spans="1:10">
      <c r="A66" s="272"/>
      <c r="B66" s="93" t="s">
        <v>414</v>
      </c>
      <c r="C66" s="144">
        <v>96</v>
      </c>
      <c r="D66" s="18"/>
      <c r="E66" s="274"/>
      <c r="F66" s="241"/>
      <c r="G66" s="241"/>
      <c r="H66" s="233"/>
      <c r="I66" s="233"/>
      <c r="J66" s="230"/>
    </row>
    <row r="67" spans="1:10">
      <c r="A67" s="272"/>
      <c r="B67" s="93" t="s">
        <v>415</v>
      </c>
      <c r="C67" s="144">
        <v>95</v>
      </c>
      <c r="D67" s="18"/>
      <c r="E67" s="274"/>
      <c r="F67" s="241"/>
      <c r="G67" s="241"/>
      <c r="H67" s="233"/>
      <c r="I67" s="233"/>
      <c r="J67" s="230"/>
    </row>
    <row r="68" spans="1:10">
      <c r="A68" s="273"/>
      <c r="B68" s="93" t="s">
        <v>416</v>
      </c>
      <c r="C68" s="144">
        <v>96</v>
      </c>
      <c r="D68" s="18"/>
      <c r="E68" s="274"/>
      <c r="F68" s="241"/>
      <c r="G68" s="241"/>
      <c r="H68" s="233"/>
      <c r="I68" s="233"/>
      <c r="J68" s="230"/>
    </row>
    <row r="69" spans="1:10">
      <c r="A69" s="275" t="s">
        <v>96</v>
      </c>
      <c r="B69" s="93" t="s">
        <v>417</v>
      </c>
      <c r="C69" s="144">
        <v>98</v>
      </c>
      <c r="D69" s="18"/>
      <c r="E69" s="246">
        <v>13</v>
      </c>
      <c r="F69" s="240">
        <f>COUNTIF(C69:C81,"&gt;=94.5")</f>
        <v>5</v>
      </c>
      <c r="G69" s="240">
        <f>COUNTIF(C69:C81,"&lt;=85")</f>
        <v>0</v>
      </c>
      <c r="H69" s="232">
        <f>F69/E69</f>
        <v>0.38461538461538464</v>
      </c>
      <c r="I69" s="232">
        <f>G69/E69</f>
        <v>0</v>
      </c>
      <c r="J69" s="229">
        <f>H69*60+40</f>
        <v>63.07692307692308</v>
      </c>
    </row>
    <row r="70" spans="1:10">
      <c r="A70" s="275"/>
      <c r="B70" s="93" t="s">
        <v>418</v>
      </c>
      <c r="C70" s="144">
        <v>96.6666666666667</v>
      </c>
      <c r="D70" s="18"/>
      <c r="E70" s="241"/>
      <c r="F70" s="241"/>
      <c r="G70" s="241"/>
      <c r="H70" s="233"/>
      <c r="I70" s="233"/>
      <c r="J70" s="230"/>
    </row>
    <row r="71" spans="1:10">
      <c r="A71" s="275"/>
      <c r="B71" s="93" t="s">
        <v>419</v>
      </c>
      <c r="C71" s="144">
        <v>96</v>
      </c>
      <c r="D71" s="18"/>
      <c r="E71" s="241"/>
      <c r="F71" s="241"/>
      <c r="G71" s="241"/>
      <c r="H71" s="233"/>
      <c r="I71" s="233"/>
      <c r="J71" s="230"/>
    </row>
    <row r="72" spans="1:10">
      <c r="A72" s="275"/>
      <c r="B72" s="93" t="s">
        <v>420</v>
      </c>
      <c r="C72" s="144">
        <v>92.6666666666667</v>
      </c>
      <c r="D72" s="18"/>
      <c r="E72" s="241"/>
      <c r="F72" s="241"/>
      <c r="G72" s="241"/>
      <c r="H72" s="233"/>
      <c r="I72" s="233"/>
      <c r="J72" s="230"/>
    </row>
    <row r="73" spans="1:10">
      <c r="A73" s="275"/>
      <c r="B73" s="93" t="s">
        <v>421</v>
      </c>
      <c r="C73" s="144">
        <v>92</v>
      </c>
      <c r="D73" s="18"/>
      <c r="E73" s="241"/>
      <c r="F73" s="241"/>
      <c r="G73" s="241"/>
      <c r="H73" s="233"/>
      <c r="I73" s="233"/>
      <c r="J73" s="230"/>
    </row>
    <row r="74" spans="1:10">
      <c r="A74" s="275"/>
      <c r="B74" s="93" t="s">
        <v>422</v>
      </c>
      <c r="C74" s="144">
        <v>91.3333333333333</v>
      </c>
      <c r="D74" s="18"/>
      <c r="E74" s="241"/>
      <c r="F74" s="241"/>
      <c r="G74" s="241"/>
      <c r="H74" s="233"/>
      <c r="I74" s="233"/>
      <c r="J74" s="230"/>
    </row>
    <row r="75" spans="1:10">
      <c r="A75" s="275"/>
      <c r="B75" s="93" t="s">
        <v>423</v>
      </c>
      <c r="C75" s="144">
        <v>97</v>
      </c>
      <c r="D75" s="18"/>
      <c r="E75" s="241"/>
      <c r="F75" s="241"/>
      <c r="G75" s="241"/>
      <c r="H75" s="233"/>
      <c r="I75" s="233"/>
      <c r="J75" s="230"/>
    </row>
    <row r="76" spans="1:10">
      <c r="A76" s="275"/>
      <c r="B76" s="93" t="s">
        <v>424</v>
      </c>
      <c r="C76" s="144">
        <v>90.3333333333333</v>
      </c>
      <c r="D76" s="18"/>
      <c r="E76" s="241"/>
      <c r="F76" s="241"/>
      <c r="G76" s="241"/>
      <c r="H76" s="233"/>
      <c r="I76" s="233"/>
      <c r="J76" s="230"/>
    </row>
    <row r="77" spans="1:10">
      <c r="A77" s="275"/>
      <c r="B77" s="93" t="s">
        <v>425</v>
      </c>
      <c r="C77" s="144">
        <v>94</v>
      </c>
      <c r="D77" s="18"/>
      <c r="E77" s="241"/>
      <c r="F77" s="241"/>
      <c r="G77" s="241"/>
      <c r="H77" s="233"/>
      <c r="I77" s="233"/>
      <c r="J77" s="230"/>
    </row>
    <row r="78" spans="1:10">
      <c r="A78" s="275"/>
      <c r="B78" s="93" t="s">
        <v>426</v>
      </c>
      <c r="C78" s="144">
        <v>94.6666666666667</v>
      </c>
      <c r="D78" s="18"/>
      <c r="E78" s="241"/>
      <c r="F78" s="241"/>
      <c r="G78" s="241"/>
      <c r="H78" s="233"/>
      <c r="I78" s="233"/>
      <c r="J78" s="230"/>
    </row>
    <row r="79" spans="1:10">
      <c r="A79" s="275"/>
      <c r="B79" s="93" t="s">
        <v>427</v>
      </c>
      <c r="C79" s="144">
        <v>94</v>
      </c>
      <c r="D79" s="18"/>
      <c r="E79" s="241"/>
      <c r="F79" s="241"/>
      <c r="G79" s="241"/>
      <c r="H79" s="233"/>
      <c r="I79" s="233"/>
      <c r="J79" s="230"/>
    </row>
    <row r="80" spans="1:10">
      <c r="A80" s="275"/>
      <c r="B80" s="93" t="s">
        <v>428</v>
      </c>
      <c r="C80" s="144">
        <v>93.3333333333333</v>
      </c>
      <c r="D80" s="18"/>
      <c r="E80" s="241"/>
      <c r="F80" s="241"/>
      <c r="G80" s="241"/>
      <c r="H80" s="233"/>
      <c r="I80" s="233"/>
      <c r="J80" s="230"/>
    </row>
    <row r="81" spans="1:10">
      <c r="A81" s="275"/>
      <c r="B81" s="93" t="s">
        <v>429</v>
      </c>
      <c r="C81" s="144">
        <v>94</v>
      </c>
      <c r="D81" s="18"/>
      <c r="E81" s="267"/>
      <c r="F81" s="267"/>
      <c r="G81" s="267"/>
      <c r="H81" s="269"/>
      <c r="I81" s="269"/>
      <c r="J81" s="270"/>
    </row>
    <row r="82" spans="1:10">
      <c r="A82" s="254" t="s">
        <v>97</v>
      </c>
      <c r="B82" s="93" t="s">
        <v>430</v>
      </c>
      <c r="C82" s="144">
        <v>96.6666666666667</v>
      </c>
      <c r="D82" s="18"/>
      <c r="E82" s="246">
        <v>10</v>
      </c>
      <c r="F82" s="240">
        <f>COUNTIF(C82:C91,"&gt;=94.5")</f>
        <v>6</v>
      </c>
      <c r="G82" s="240">
        <f>COUNTIF(C82:C91,"&lt;=85")</f>
        <v>0</v>
      </c>
      <c r="H82" s="232">
        <f>F82/E82</f>
        <v>0.6</v>
      </c>
      <c r="I82" s="232">
        <f>G82/E82</f>
        <v>0</v>
      </c>
      <c r="J82" s="229">
        <f>H82*60+40</f>
        <v>76</v>
      </c>
    </row>
    <row r="83" spans="1:10">
      <c r="A83" s="254"/>
      <c r="B83" s="93" t="s">
        <v>431</v>
      </c>
      <c r="C83" s="144">
        <v>94</v>
      </c>
      <c r="D83" s="18"/>
      <c r="E83" s="241"/>
      <c r="F83" s="241"/>
      <c r="G83" s="241"/>
      <c r="H83" s="233"/>
      <c r="I83" s="233"/>
      <c r="J83" s="230"/>
    </row>
    <row r="84" spans="1:10">
      <c r="A84" s="254"/>
      <c r="B84" s="93" t="s">
        <v>432</v>
      </c>
      <c r="C84" s="144">
        <v>95.3333333333333</v>
      </c>
      <c r="D84" s="18"/>
      <c r="E84" s="241"/>
      <c r="F84" s="241"/>
      <c r="G84" s="241"/>
      <c r="H84" s="233"/>
      <c r="I84" s="233"/>
      <c r="J84" s="230"/>
    </row>
    <row r="85" spans="1:10">
      <c r="A85" s="254"/>
      <c r="B85" s="93" t="s">
        <v>433</v>
      </c>
      <c r="C85" s="144">
        <v>96</v>
      </c>
      <c r="D85" s="18"/>
      <c r="E85" s="241"/>
      <c r="F85" s="241"/>
      <c r="G85" s="241"/>
      <c r="H85" s="233"/>
      <c r="I85" s="233"/>
      <c r="J85" s="230"/>
    </row>
    <row r="86" spans="1:10">
      <c r="A86" s="254"/>
      <c r="B86" s="93" t="s">
        <v>434</v>
      </c>
      <c r="C86" s="144">
        <v>93.3333333333333</v>
      </c>
      <c r="D86" s="18"/>
      <c r="E86" s="241"/>
      <c r="F86" s="241"/>
      <c r="G86" s="241"/>
      <c r="H86" s="233"/>
      <c r="I86" s="233"/>
      <c r="J86" s="230"/>
    </row>
    <row r="87" spans="1:10">
      <c r="A87" s="254"/>
      <c r="B87" s="93" t="s">
        <v>435</v>
      </c>
      <c r="C87" s="144">
        <v>97.3333333333333</v>
      </c>
      <c r="D87" s="18"/>
      <c r="E87" s="241"/>
      <c r="F87" s="241"/>
      <c r="G87" s="241"/>
      <c r="H87" s="233"/>
      <c r="I87" s="233"/>
      <c r="J87" s="230"/>
    </row>
    <row r="88" spans="1:10">
      <c r="A88" s="254"/>
      <c r="B88" s="93" t="s">
        <v>436</v>
      </c>
      <c r="C88" s="144">
        <v>94</v>
      </c>
      <c r="D88" s="18"/>
      <c r="E88" s="241"/>
      <c r="F88" s="241"/>
      <c r="G88" s="241"/>
      <c r="H88" s="233"/>
      <c r="I88" s="233"/>
      <c r="J88" s="230"/>
    </row>
    <row r="89" spans="1:10">
      <c r="A89" s="254"/>
      <c r="B89" s="93" t="s">
        <v>437</v>
      </c>
      <c r="C89" s="144">
        <v>95.3333333333333</v>
      </c>
      <c r="D89" s="18"/>
      <c r="E89" s="241"/>
      <c r="F89" s="241"/>
      <c r="G89" s="241"/>
      <c r="H89" s="233"/>
      <c r="I89" s="233"/>
      <c r="J89" s="230"/>
    </row>
    <row r="90" spans="1:10">
      <c r="A90" s="254"/>
      <c r="B90" s="93" t="s">
        <v>438</v>
      </c>
      <c r="C90" s="144">
        <v>92</v>
      </c>
      <c r="D90" s="18"/>
      <c r="E90" s="241"/>
      <c r="F90" s="241"/>
      <c r="G90" s="241"/>
      <c r="H90" s="233"/>
      <c r="I90" s="233"/>
      <c r="J90" s="230"/>
    </row>
    <row r="91" spans="1:10">
      <c r="A91" s="254"/>
      <c r="B91" s="93" t="s">
        <v>439</v>
      </c>
      <c r="C91" s="144">
        <v>96</v>
      </c>
      <c r="D91" s="18"/>
      <c r="E91" s="267"/>
      <c r="F91" s="267"/>
      <c r="G91" s="267"/>
      <c r="H91" s="269"/>
      <c r="I91" s="269"/>
      <c r="J91" s="270"/>
    </row>
    <row r="92" spans="1:10">
      <c r="A92" s="254" t="s">
        <v>98</v>
      </c>
      <c r="B92" s="93" t="s">
        <v>440</v>
      </c>
      <c r="C92" s="144">
        <v>98</v>
      </c>
      <c r="D92" s="18"/>
      <c r="E92" s="246">
        <v>11</v>
      </c>
      <c r="F92" s="240">
        <f>COUNTIF(C92:C102,"&gt;=94.5")</f>
        <v>11</v>
      </c>
      <c r="G92" s="240">
        <f>COUNTIF(C92:C102,"&lt;=85")</f>
        <v>0</v>
      </c>
      <c r="H92" s="232">
        <f>F92/E92</f>
        <v>1</v>
      </c>
      <c r="I92" s="232">
        <f>G92/E92</f>
        <v>0</v>
      </c>
      <c r="J92" s="229">
        <f>H92*60+40</f>
        <v>100</v>
      </c>
    </row>
    <row r="93" spans="1:10">
      <c r="A93" s="254"/>
      <c r="B93" s="93" t="s">
        <v>441</v>
      </c>
      <c r="C93" s="144">
        <v>96</v>
      </c>
      <c r="D93" s="18"/>
      <c r="E93" s="241"/>
      <c r="F93" s="241"/>
      <c r="G93" s="241"/>
      <c r="H93" s="233"/>
      <c r="I93" s="233"/>
      <c r="J93" s="230"/>
    </row>
    <row r="94" spans="1:10">
      <c r="A94" s="254"/>
      <c r="B94" s="93" t="s">
        <v>439</v>
      </c>
      <c r="C94" s="144">
        <v>94.6666666666667</v>
      </c>
      <c r="D94" s="18"/>
      <c r="E94" s="241"/>
      <c r="F94" s="241"/>
      <c r="G94" s="241"/>
      <c r="H94" s="233"/>
      <c r="I94" s="233"/>
      <c r="J94" s="230"/>
    </row>
    <row r="95" spans="1:10">
      <c r="A95" s="254"/>
      <c r="B95" s="93" t="s">
        <v>442</v>
      </c>
      <c r="C95" s="144">
        <v>97.3333333333333</v>
      </c>
      <c r="D95" s="18"/>
      <c r="E95" s="241"/>
      <c r="F95" s="241"/>
      <c r="G95" s="241"/>
      <c r="H95" s="233"/>
      <c r="I95" s="233"/>
      <c r="J95" s="230"/>
    </row>
    <row r="96" spans="1:10">
      <c r="A96" s="254"/>
      <c r="B96" s="93" t="s">
        <v>443</v>
      </c>
      <c r="C96" s="144">
        <v>98</v>
      </c>
      <c r="D96" s="18"/>
      <c r="E96" s="241"/>
      <c r="F96" s="241"/>
      <c r="G96" s="241"/>
      <c r="H96" s="233"/>
      <c r="I96" s="233"/>
      <c r="J96" s="230"/>
    </row>
    <row r="97" spans="1:10">
      <c r="A97" s="254"/>
      <c r="B97" s="93" t="s">
        <v>444</v>
      </c>
      <c r="C97" s="144">
        <v>96.6666666666667</v>
      </c>
      <c r="D97" s="18"/>
      <c r="E97" s="241"/>
      <c r="F97" s="241"/>
      <c r="G97" s="241"/>
      <c r="H97" s="233"/>
      <c r="I97" s="233"/>
      <c r="J97" s="230"/>
    </row>
    <row r="98" spans="1:10">
      <c r="A98" s="254"/>
      <c r="B98" s="93" t="s">
        <v>445</v>
      </c>
      <c r="C98" s="144">
        <v>94.6666666666667</v>
      </c>
      <c r="D98" s="18"/>
      <c r="E98" s="241"/>
      <c r="F98" s="241"/>
      <c r="G98" s="241"/>
      <c r="H98" s="233"/>
      <c r="I98" s="233"/>
      <c r="J98" s="230"/>
    </row>
    <row r="99" spans="1:10">
      <c r="A99" s="254"/>
      <c r="B99" s="93" t="s">
        <v>446</v>
      </c>
      <c r="C99" s="144">
        <v>98</v>
      </c>
      <c r="D99" s="18"/>
      <c r="E99" s="241"/>
      <c r="F99" s="241"/>
      <c r="G99" s="241"/>
      <c r="H99" s="233"/>
      <c r="I99" s="233"/>
      <c r="J99" s="230"/>
    </row>
    <row r="100" spans="1:10">
      <c r="A100" s="254"/>
      <c r="B100" s="93" t="s">
        <v>447</v>
      </c>
      <c r="C100" s="144">
        <v>94.6666666666667</v>
      </c>
      <c r="D100" s="18"/>
      <c r="E100" s="241"/>
      <c r="F100" s="241"/>
      <c r="G100" s="241"/>
      <c r="H100" s="233"/>
      <c r="I100" s="233"/>
      <c r="J100" s="230"/>
    </row>
    <row r="101" spans="1:10">
      <c r="A101" s="254"/>
      <c r="B101" s="93" t="s">
        <v>448</v>
      </c>
      <c r="C101" s="144">
        <v>94.6666666666667</v>
      </c>
      <c r="D101" s="18"/>
      <c r="E101" s="241"/>
      <c r="F101" s="241"/>
      <c r="G101" s="241"/>
      <c r="H101" s="233"/>
      <c r="I101" s="233"/>
      <c r="J101" s="230"/>
    </row>
    <row r="102" spans="1:10">
      <c r="A102" s="254"/>
      <c r="B102" s="93" t="s">
        <v>449</v>
      </c>
      <c r="C102" s="144">
        <v>94.6666666666667</v>
      </c>
      <c r="D102" s="18"/>
      <c r="E102" s="267"/>
      <c r="F102" s="267"/>
      <c r="G102" s="267"/>
      <c r="H102" s="269"/>
      <c r="I102" s="269"/>
      <c r="J102" s="270"/>
    </row>
    <row r="103" spans="1:10">
      <c r="A103" s="255" t="s">
        <v>99</v>
      </c>
      <c r="B103" s="93" t="s">
        <v>450</v>
      </c>
      <c r="C103" s="144">
        <v>95</v>
      </c>
      <c r="D103" s="18"/>
      <c r="E103" s="246">
        <v>12</v>
      </c>
      <c r="F103" s="240">
        <f>COUNTIF(C103:C114,"&gt;=94.5")</f>
        <v>11</v>
      </c>
      <c r="G103" s="240">
        <f>COUNTIF(C103:C114,"&lt;=85")</f>
        <v>0</v>
      </c>
      <c r="H103" s="232">
        <f>F103/E103</f>
        <v>0.91666666666666663</v>
      </c>
      <c r="I103" s="232">
        <f>G103/E103</f>
        <v>0</v>
      </c>
      <c r="J103" s="229">
        <f>H103*60+40</f>
        <v>95</v>
      </c>
    </row>
    <row r="104" spans="1:10">
      <c r="A104" s="255"/>
      <c r="B104" s="93" t="s">
        <v>451</v>
      </c>
      <c r="C104" s="144">
        <v>96</v>
      </c>
      <c r="D104" s="18"/>
      <c r="E104" s="241"/>
      <c r="F104" s="241"/>
      <c r="G104" s="241"/>
      <c r="H104" s="233"/>
      <c r="I104" s="233"/>
      <c r="J104" s="230"/>
    </row>
    <row r="105" spans="1:10">
      <c r="A105" s="255"/>
      <c r="B105" s="93" t="s">
        <v>452</v>
      </c>
      <c r="C105" s="144">
        <v>96</v>
      </c>
      <c r="D105" s="18"/>
      <c r="E105" s="241"/>
      <c r="F105" s="241"/>
      <c r="G105" s="241"/>
      <c r="H105" s="233"/>
      <c r="I105" s="233"/>
      <c r="J105" s="230"/>
    </row>
    <row r="106" spans="1:10">
      <c r="A106" s="255"/>
      <c r="B106" s="93" t="s">
        <v>453</v>
      </c>
      <c r="C106" s="144">
        <v>96.3333333333333</v>
      </c>
      <c r="D106" s="18"/>
      <c r="E106" s="241"/>
      <c r="F106" s="241"/>
      <c r="G106" s="241"/>
      <c r="H106" s="233"/>
      <c r="I106" s="233"/>
      <c r="J106" s="230"/>
    </row>
    <row r="107" spans="1:10">
      <c r="A107" s="255"/>
      <c r="B107" s="93" t="s">
        <v>454</v>
      </c>
      <c r="C107" s="144">
        <v>97.3333333333333</v>
      </c>
      <c r="D107" s="18"/>
      <c r="E107" s="241"/>
      <c r="F107" s="241"/>
      <c r="G107" s="241"/>
      <c r="H107" s="233"/>
      <c r="I107" s="233"/>
      <c r="J107" s="230"/>
    </row>
    <row r="108" spans="1:10">
      <c r="A108" s="255"/>
      <c r="B108" s="93" t="s">
        <v>455</v>
      </c>
      <c r="C108" s="144">
        <v>98</v>
      </c>
      <c r="D108" s="18"/>
      <c r="E108" s="241"/>
      <c r="F108" s="241"/>
      <c r="G108" s="241"/>
      <c r="H108" s="233"/>
      <c r="I108" s="233"/>
      <c r="J108" s="230"/>
    </row>
    <row r="109" spans="1:10">
      <c r="A109" s="255"/>
      <c r="B109" s="93" t="s">
        <v>456</v>
      </c>
      <c r="C109" s="144">
        <v>96</v>
      </c>
      <c r="D109" s="18"/>
      <c r="E109" s="241"/>
      <c r="F109" s="241"/>
      <c r="G109" s="241"/>
      <c r="H109" s="233"/>
      <c r="I109" s="233"/>
      <c r="J109" s="230"/>
    </row>
    <row r="110" spans="1:10">
      <c r="A110" s="255"/>
      <c r="B110" s="93" t="s">
        <v>457</v>
      </c>
      <c r="C110" s="144">
        <v>95</v>
      </c>
      <c r="D110" s="18"/>
      <c r="E110" s="241"/>
      <c r="F110" s="241"/>
      <c r="G110" s="241"/>
      <c r="H110" s="233"/>
      <c r="I110" s="233"/>
      <c r="J110" s="230"/>
    </row>
    <row r="111" spans="1:10">
      <c r="A111" s="255"/>
      <c r="B111" s="93" t="s">
        <v>458</v>
      </c>
      <c r="C111" s="144">
        <v>98</v>
      </c>
      <c r="D111" s="18"/>
      <c r="E111" s="241"/>
      <c r="F111" s="241"/>
      <c r="G111" s="241"/>
      <c r="H111" s="233"/>
      <c r="I111" s="233"/>
      <c r="J111" s="230"/>
    </row>
    <row r="112" spans="1:10">
      <c r="A112" s="255"/>
      <c r="B112" s="93" t="s">
        <v>459</v>
      </c>
      <c r="C112" s="144">
        <v>89</v>
      </c>
      <c r="D112" s="18"/>
      <c r="E112" s="241"/>
      <c r="F112" s="241"/>
      <c r="G112" s="241"/>
      <c r="H112" s="233"/>
      <c r="I112" s="233"/>
      <c r="J112" s="230"/>
    </row>
    <row r="113" spans="1:10">
      <c r="A113" s="255"/>
      <c r="B113" s="93" t="s">
        <v>460</v>
      </c>
      <c r="C113" s="144">
        <v>95</v>
      </c>
      <c r="D113" s="18"/>
      <c r="E113" s="241"/>
      <c r="F113" s="241"/>
      <c r="G113" s="241"/>
      <c r="H113" s="233"/>
      <c r="I113" s="233"/>
      <c r="J113" s="230"/>
    </row>
    <row r="114" spans="1:10">
      <c r="A114" s="255"/>
      <c r="B114" s="93" t="s">
        <v>461</v>
      </c>
      <c r="C114" s="144">
        <v>98.5</v>
      </c>
      <c r="D114" s="18"/>
      <c r="E114" s="267"/>
      <c r="F114" s="267"/>
      <c r="G114" s="267"/>
      <c r="H114" s="269"/>
      <c r="I114" s="269"/>
      <c r="J114" s="270"/>
    </row>
    <row r="115" spans="1:10">
      <c r="A115" s="255" t="s">
        <v>100</v>
      </c>
      <c r="B115" s="93" t="s">
        <v>462</v>
      </c>
      <c r="C115" s="144">
        <v>96</v>
      </c>
      <c r="D115" s="18"/>
      <c r="E115" s="247">
        <v>14</v>
      </c>
      <c r="F115" s="240">
        <f>COUNTIF(C115:C128,"&gt;=94.5")</f>
        <v>9</v>
      </c>
      <c r="G115" s="240">
        <f>COUNTIF(C115:C128,"&lt;=85")</f>
        <v>0</v>
      </c>
      <c r="H115" s="232">
        <f>F115/E115</f>
        <v>0.6428571428571429</v>
      </c>
      <c r="I115" s="232">
        <f>G115/E115</f>
        <v>0</v>
      </c>
      <c r="J115" s="229">
        <f>H115*60+40</f>
        <v>78.571428571428584</v>
      </c>
    </row>
    <row r="116" spans="1:10">
      <c r="A116" s="255"/>
      <c r="B116" s="93" t="s">
        <v>463</v>
      </c>
      <c r="C116" s="144">
        <v>96</v>
      </c>
      <c r="D116" s="18"/>
      <c r="E116" s="248"/>
      <c r="F116" s="241"/>
      <c r="G116" s="241"/>
      <c r="H116" s="233"/>
      <c r="I116" s="233"/>
      <c r="J116" s="230"/>
    </row>
    <row r="117" spans="1:10">
      <c r="A117" s="255"/>
      <c r="B117" s="93" t="s">
        <v>464</v>
      </c>
      <c r="C117" s="144">
        <v>96</v>
      </c>
      <c r="D117" s="18"/>
      <c r="E117" s="248"/>
      <c r="F117" s="241"/>
      <c r="G117" s="241"/>
      <c r="H117" s="233"/>
      <c r="I117" s="233"/>
      <c r="J117" s="230"/>
    </row>
    <row r="118" spans="1:10">
      <c r="A118" s="255"/>
      <c r="B118" s="93" t="s">
        <v>465</v>
      </c>
      <c r="C118" s="144">
        <v>96</v>
      </c>
      <c r="D118" s="18"/>
      <c r="E118" s="248"/>
      <c r="F118" s="241"/>
      <c r="G118" s="241"/>
      <c r="H118" s="233"/>
      <c r="I118" s="233"/>
      <c r="J118" s="230"/>
    </row>
    <row r="119" spans="1:10">
      <c r="A119" s="255"/>
      <c r="B119" s="93" t="s">
        <v>466</v>
      </c>
      <c r="C119" s="144">
        <v>95</v>
      </c>
      <c r="D119" s="18"/>
      <c r="E119" s="248"/>
      <c r="F119" s="241"/>
      <c r="G119" s="241"/>
      <c r="H119" s="233"/>
      <c r="I119" s="233"/>
      <c r="J119" s="230"/>
    </row>
    <row r="120" spans="1:10">
      <c r="A120" s="255"/>
      <c r="B120" s="93" t="s">
        <v>467</v>
      </c>
      <c r="C120" s="144">
        <v>94</v>
      </c>
      <c r="D120" s="18"/>
      <c r="E120" s="248"/>
      <c r="F120" s="241"/>
      <c r="G120" s="241"/>
      <c r="H120" s="233"/>
      <c r="I120" s="233"/>
      <c r="J120" s="230"/>
    </row>
    <row r="121" spans="1:10">
      <c r="A121" s="255"/>
      <c r="B121" s="93" t="s">
        <v>468</v>
      </c>
      <c r="C121" s="144">
        <v>92</v>
      </c>
      <c r="D121" s="18"/>
      <c r="E121" s="248"/>
      <c r="F121" s="241"/>
      <c r="G121" s="241"/>
      <c r="H121" s="233"/>
      <c r="I121" s="233"/>
      <c r="J121" s="230"/>
    </row>
    <row r="122" spans="1:10">
      <c r="A122" s="255"/>
      <c r="B122" s="93" t="s">
        <v>469</v>
      </c>
      <c r="C122" s="144">
        <v>95</v>
      </c>
      <c r="D122" s="18"/>
      <c r="E122" s="248"/>
      <c r="F122" s="241"/>
      <c r="G122" s="241"/>
      <c r="H122" s="233"/>
      <c r="I122" s="233"/>
      <c r="J122" s="230"/>
    </row>
    <row r="123" spans="1:10">
      <c r="A123" s="255"/>
      <c r="B123" s="93" t="s">
        <v>470</v>
      </c>
      <c r="C123" s="144">
        <v>92</v>
      </c>
      <c r="D123" s="18"/>
      <c r="E123" s="248"/>
      <c r="F123" s="241"/>
      <c r="G123" s="241"/>
      <c r="H123" s="233"/>
      <c r="I123" s="233"/>
      <c r="J123" s="230"/>
    </row>
    <row r="124" spans="1:10">
      <c r="A124" s="255"/>
      <c r="B124" s="93" t="s">
        <v>471</v>
      </c>
      <c r="C124" s="144">
        <v>98</v>
      </c>
      <c r="D124" s="18"/>
      <c r="E124" s="248"/>
      <c r="F124" s="241"/>
      <c r="G124" s="241"/>
      <c r="H124" s="233"/>
      <c r="I124" s="233"/>
      <c r="J124" s="230"/>
    </row>
    <row r="125" spans="1:10">
      <c r="A125" s="255"/>
      <c r="B125" s="93" t="s">
        <v>472</v>
      </c>
      <c r="C125" s="144">
        <v>92</v>
      </c>
      <c r="D125" s="18"/>
      <c r="E125" s="248"/>
      <c r="F125" s="241"/>
      <c r="G125" s="241"/>
      <c r="H125" s="233"/>
      <c r="I125" s="233"/>
      <c r="J125" s="230"/>
    </row>
    <row r="126" spans="1:10">
      <c r="A126" s="255"/>
      <c r="B126" s="93" t="s">
        <v>473</v>
      </c>
      <c r="C126" s="144">
        <v>97</v>
      </c>
      <c r="D126" s="18"/>
      <c r="E126" s="248"/>
      <c r="F126" s="241"/>
      <c r="G126" s="241"/>
      <c r="H126" s="233"/>
      <c r="I126" s="233"/>
      <c r="J126" s="230"/>
    </row>
    <row r="127" spans="1:10">
      <c r="A127" s="255"/>
      <c r="B127" s="93" t="s">
        <v>474</v>
      </c>
      <c r="C127" s="144">
        <v>92</v>
      </c>
      <c r="D127" s="18"/>
      <c r="E127" s="248"/>
      <c r="F127" s="241"/>
      <c r="G127" s="241"/>
      <c r="H127" s="233"/>
      <c r="I127" s="233"/>
      <c r="J127" s="230"/>
    </row>
    <row r="128" spans="1:10">
      <c r="A128" s="255"/>
      <c r="B128" s="93" t="s">
        <v>374</v>
      </c>
      <c r="C128" s="144">
        <v>95</v>
      </c>
      <c r="D128" s="18"/>
      <c r="E128" s="268"/>
      <c r="F128" s="267"/>
      <c r="G128" s="267"/>
      <c r="H128" s="269"/>
      <c r="I128" s="269"/>
      <c r="J128" s="270"/>
    </row>
    <row r="129" spans="1:10">
      <c r="A129" s="257" t="s">
        <v>475</v>
      </c>
      <c r="B129" s="93" t="s">
        <v>450</v>
      </c>
      <c r="C129" s="144">
        <v>95</v>
      </c>
      <c r="D129" s="18"/>
      <c r="E129" s="246">
        <v>13</v>
      </c>
      <c r="F129" s="240">
        <f>COUNTIF(C129:C141,"&gt;=94.5")</f>
        <v>10</v>
      </c>
      <c r="G129" s="240">
        <f>COUNTIF(C129:C141,"&lt;=85")</f>
        <v>0</v>
      </c>
      <c r="H129" s="232">
        <f>F129/E129</f>
        <v>0.76923076923076927</v>
      </c>
      <c r="I129" s="232">
        <f>G129/E129</f>
        <v>0</v>
      </c>
      <c r="J129" s="229">
        <f>H129*60+40</f>
        <v>86.15384615384616</v>
      </c>
    </row>
    <row r="130" spans="1:10">
      <c r="A130" s="257"/>
      <c r="B130" s="93" t="s">
        <v>461</v>
      </c>
      <c r="C130" s="144">
        <v>98.5</v>
      </c>
      <c r="D130" s="18"/>
      <c r="E130" s="241"/>
      <c r="F130" s="241"/>
      <c r="G130" s="241"/>
      <c r="H130" s="233"/>
      <c r="I130" s="233"/>
      <c r="J130" s="230"/>
    </row>
    <row r="131" spans="1:10">
      <c r="A131" s="257"/>
      <c r="B131" s="93" t="s">
        <v>476</v>
      </c>
      <c r="C131" s="144">
        <v>95</v>
      </c>
      <c r="D131" s="18"/>
      <c r="E131" s="241"/>
      <c r="F131" s="241"/>
      <c r="G131" s="241"/>
      <c r="H131" s="233"/>
      <c r="I131" s="233"/>
      <c r="J131" s="230"/>
    </row>
    <row r="132" spans="1:10">
      <c r="A132" s="257"/>
      <c r="B132" s="93" t="s">
        <v>477</v>
      </c>
      <c r="C132" s="144">
        <v>97</v>
      </c>
      <c r="D132" s="18"/>
      <c r="E132" s="241"/>
      <c r="F132" s="241"/>
      <c r="G132" s="241"/>
      <c r="H132" s="233"/>
      <c r="I132" s="233"/>
      <c r="J132" s="230"/>
    </row>
    <row r="133" spans="1:10">
      <c r="A133" s="257"/>
      <c r="B133" s="93" t="s">
        <v>478</v>
      </c>
      <c r="C133" s="144">
        <v>95</v>
      </c>
      <c r="D133" s="18"/>
      <c r="E133" s="241"/>
      <c r="F133" s="241"/>
      <c r="G133" s="241"/>
      <c r="H133" s="233"/>
      <c r="I133" s="233"/>
      <c r="J133" s="230"/>
    </row>
    <row r="134" spans="1:10">
      <c r="A134" s="257"/>
      <c r="B134" s="93" t="s">
        <v>479</v>
      </c>
      <c r="C134" s="144">
        <v>90.5</v>
      </c>
      <c r="D134" s="18"/>
      <c r="E134" s="241"/>
      <c r="F134" s="241"/>
      <c r="G134" s="241"/>
      <c r="H134" s="233"/>
      <c r="I134" s="233"/>
      <c r="J134" s="230"/>
    </row>
    <row r="135" spans="1:10">
      <c r="A135" s="257"/>
      <c r="B135" s="93" t="s">
        <v>480</v>
      </c>
      <c r="C135" s="144">
        <v>96</v>
      </c>
      <c r="D135" s="18"/>
      <c r="E135" s="241"/>
      <c r="F135" s="241"/>
      <c r="G135" s="241"/>
      <c r="H135" s="233"/>
      <c r="I135" s="233"/>
      <c r="J135" s="230"/>
    </row>
    <row r="136" spans="1:10">
      <c r="A136" s="257"/>
      <c r="B136" s="93" t="s">
        <v>481</v>
      </c>
      <c r="C136" s="144">
        <v>95</v>
      </c>
      <c r="D136" s="18"/>
      <c r="E136" s="241"/>
      <c r="F136" s="241"/>
      <c r="G136" s="241"/>
      <c r="H136" s="233"/>
      <c r="I136" s="233"/>
      <c r="J136" s="230"/>
    </row>
    <row r="137" spans="1:10">
      <c r="A137" s="257"/>
      <c r="B137" s="93" t="s">
        <v>482</v>
      </c>
      <c r="C137" s="144">
        <v>98</v>
      </c>
      <c r="D137" s="18"/>
      <c r="E137" s="241"/>
      <c r="F137" s="241"/>
      <c r="G137" s="241"/>
      <c r="H137" s="233"/>
      <c r="I137" s="233"/>
      <c r="J137" s="230"/>
    </row>
    <row r="138" spans="1:10">
      <c r="A138" s="257"/>
      <c r="B138" s="93" t="s">
        <v>483</v>
      </c>
      <c r="C138" s="144">
        <v>95</v>
      </c>
      <c r="D138" s="18"/>
      <c r="E138" s="241"/>
      <c r="F138" s="241"/>
      <c r="G138" s="241"/>
      <c r="H138" s="233"/>
      <c r="I138" s="233"/>
      <c r="J138" s="230"/>
    </row>
    <row r="139" spans="1:10">
      <c r="A139" s="257"/>
      <c r="B139" s="93" t="s">
        <v>484</v>
      </c>
      <c r="C139" s="144">
        <v>93</v>
      </c>
      <c r="D139" s="18"/>
      <c r="E139" s="241"/>
      <c r="F139" s="241"/>
      <c r="G139" s="241"/>
      <c r="H139" s="233"/>
      <c r="I139" s="233"/>
      <c r="J139" s="230"/>
    </row>
    <row r="140" spans="1:10">
      <c r="A140" s="257"/>
      <c r="B140" s="93" t="s">
        <v>485</v>
      </c>
      <c r="C140" s="144">
        <v>91</v>
      </c>
      <c r="D140" s="18"/>
      <c r="E140" s="241"/>
      <c r="F140" s="241"/>
      <c r="G140" s="241"/>
      <c r="H140" s="233"/>
      <c r="I140" s="233"/>
      <c r="J140" s="230"/>
    </row>
    <row r="141" spans="1:10">
      <c r="A141" s="257"/>
      <c r="B141" s="93" t="s">
        <v>486</v>
      </c>
      <c r="C141" s="144">
        <v>95</v>
      </c>
      <c r="D141" s="18"/>
      <c r="E141" s="267"/>
      <c r="F141" s="267"/>
      <c r="G141" s="267"/>
      <c r="H141" s="269"/>
      <c r="I141" s="269"/>
      <c r="J141" s="270"/>
    </row>
    <row r="142" spans="1:10">
      <c r="A142" s="262" t="s">
        <v>102</v>
      </c>
      <c r="B142" s="93" t="s">
        <v>450</v>
      </c>
      <c r="C142" s="144">
        <v>95</v>
      </c>
      <c r="D142" s="18"/>
      <c r="E142" s="246">
        <v>14</v>
      </c>
      <c r="F142" s="240">
        <f>COUNTIF(C142:C155,"&gt;=94.5")</f>
        <v>14</v>
      </c>
      <c r="G142" s="240">
        <f>COUNTIF(C142:C155,"&lt;=85")</f>
        <v>0</v>
      </c>
      <c r="H142" s="232">
        <f>F142/E142</f>
        <v>1</v>
      </c>
      <c r="I142" s="232">
        <f>G142/E142</f>
        <v>0</v>
      </c>
      <c r="J142" s="229">
        <f>H142*60+40</f>
        <v>100</v>
      </c>
    </row>
    <row r="143" spans="1:10">
      <c r="A143" s="263"/>
      <c r="B143" s="93" t="s">
        <v>386</v>
      </c>
      <c r="C143" s="144">
        <v>97</v>
      </c>
      <c r="D143" s="18"/>
      <c r="E143" s="241"/>
      <c r="F143" s="241"/>
      <c r="G143" s="241"/>
      <c r="H143" s="233"/>
      <c r="I143" s="233"/>
      <c r="J143" s="230"/>
    </row>
    <row r="144" spans="1:10">
      <c r="A144" s="263"/>
      <c r="B144" s="93" t="s">
        <v>487</v>
      </c>
      <c r="C144" s="144">
        <v>97</v>
      </c>
      <c r="D144" s="18"/>
      <c r="E144" s="241"/>
      <c r="F144" s="241"/>
      <c r="G144" s="241"/>
      <c r="H144" s="233"/>
      <c r="I144" s="233"/>
      <c r="J144" s="230"/>
    </row>
    <row r="145" spans="1:10">
      <c r="A145" s="263"/>
      <c r="B145" s="93" t="s">
        <v>488</v>
      </c>
      <c r="C145" s="144">
        <v>96</v>
      </c>
      <c r="D145" s="18"/>
      <c r="E145" s="241"/>
      <c r="F145" s="241"/>
      <c r="G145" s="241"/>
      <c r="H145" s="233"/>
      <c r="I145" s="233"/>
      <c r="J145" s="230"/>
    </row>
    <row r="146" spans="1:10">
      <c r="A146" s="263"/>
      <c r="B146" s="93" t="s">
        <v>489</v>
      </c>
      <c r="C146" s="144">
        <v>97</v>
      </c>
      <c r="D146" s="18"/>
      <c r="E146" s="241"/>
      <c r="F146" s="241"/>
      <c r="G146" s="241"/>
      <c r="H146" s="233"/>
      <c r="I146" s="233"/>
      <c r="J146" s="230"/>
    </row>
    <row r="147" spans="1:10">
      <c r="A147" s="263"/>
      <c r="B147" s="93" t="s">
        <v>490</v>
      </c>
      <c r="C147" s="144">
        <v>97</v>
      </c>
      <c r="D147" s="18"/>
      <c r="E147" s="241"/>
      <c r="F147" s="241"/>
      <c r="G147" s="241"/>
      <c r="H147" s="233"/>
      <c r="I147" s="233"/>
      <c r="J147" s="230"/>
    </row>
    <row r="148" spans="1:10">
      <c r="A148" s="263"/>
      <c r="B148" s="93" t="s">
        <v>491</v>
      </c>
      <c r="C148" s="144">
        <v>97</v>
      </c>
      <c r="D148" s="18"/>
      <c r="E148" s="241"/>
      <c r="F148" s="241"/>
      <c r="G148" s="241"/>
      <c r="H148" s="233"/>
      <c r="I148" s="233"/>
      <c r="J148" s="230"/>
    </row>
    <row r="149" spans="1:10">
      <c r="A149" s="263"/>
      <c r="B149" s="93" t="s">
        <v>492</v>
      </c>
      <c r="C149" s="144">
        <v>96</v>
      </c>
      <c r="D149" s="18"/>
      <c r="E149" s="241"/>
      <c r="F149" s="241"/>
      <c r="G149" s="241"/>
      <c r="H149" s="233"/>
      <c r="I149" s="233"/>
      <c r="J149" s="230"/>
    </row>
    <row r="150" spans="1:10">
      <c r="A150" s="263"/>
      <c r="B150" s="93" t="s">
        <v>493</v>
      </c>
      <c r="C150" s="144">
        <v>98</v>
      </c>
      <c r="D150" s="18"/>
      <c r="E150" s="241"/>
      <c r="F150" s="241"/>
      <c r="G150" s="241"/>
      <c r="H150" s="233"/>
      <c r="I150" s="233"/>
      <c r="J150" s="230"/>
    </row>
    <row r="151" spans="1:10">
      <c r="A151" s="263"/>
      <c r="B151" s="93" t="s">
        <v>494</v>
      </c>
      <c r="C151" s="144">
        <v>98</v>
      </c>
      <c r="D151" s="18"/>
      <c r="E151" s="241"/>
      <c r="F151" s="241"/>
      <c r="G151" s="241"/>
      <c r="H151" s="233"/>
      <c r="I151" s="233"/>
      <c r="J151" s="230"/>
    </row>
    <row r="152" spans="1:10">
      <c r="A152" s="263"/>
      <c r="B152" s="93" t="s">
        <v>495</v>
      </c>
      <c r="C152" s="144">
        <v>97</v>
      </c>
      <c r="D152" s="18"/>
      <c r="E152" s="241"/>
      <c r="F152" s="241"/>
      <c r="G152" s="241"/>
      <c r="H152" s="233"/>
      <c r="I152" s="233"/>
      <c r="J152" s="230"/>
    </row>
    <row r="153" spans="1:10">
      <c r="A153" s="263"/>
      <c r="B153" s="93" t="s">
        <v>496</v>
      </c>
      <c r="C153" s="144">
        <v>98</v>
      </c>
      <c r="D153" s="18"/>
      <c r="E153" s="241"/>
      <c r="F153" s="241"/>
      <c r="G153" s="241"/>
      <c r="H153" s="233"/>
      <c r="I153" s="233"/>
      <c r="J153" s="230"/>
    </row>
    <row r="154" spans="1:10">
      <c r="A154" s="263"/>
      <c r="B154" s="93" t="s">
        <v>497</v>
      </c>
      <c r="C154" s="144">
        <v>98.5</v>
      </c>
      <c r="D154" s="94"/>
      <c r="E154" s="241"/>
      <c r="F154" s="241"/>
      <c r="G154" s="241"/>
      <c r="H154" s="233"/>
      <c r="I154" s="233"/>
      <c r="J154" s="230"/>
    </row>
    <row r="155" spans="1:10">
      <c r="A155" s="264"/>
      <c r="B155" s="93" t="s">
        <v>498</v>
      </c>
      <c r="C155" s="144">
        <v>97.5</v>
      </c>
      <c r="D155" s="94"/>
      <c r="E155" s="267"/>
      <c r="F155" s="267"/>
      <c r="G155" s="267"/>
      <c r="H155" s="269"/>
      <c r="I155" s="269"/>
      <c r="J155" s="270"/>
    </row>
    <row r="156" spans="1:10">
      <c r="A156" s="255" t="s">
        <v>103</v>
      </c>
      <c r="B156" s="93" t="s">
        <v>499</v>
      </c>
      <c r="C156" s="144">
        <v>97</v>
      </c>
      <c r="D156" s="94"/>
      <c r="E156" s="276">
        <v>8</v>
      </c>
      <c r="F156" s="240">
        <f>COUNTIF(C156:C163,"&gt;=94.5")</f>
        <v>8</v>
      </c>
      <c r="G156" s="240">
        <f>COUNTIF(C156:C163,"&lt;=85")</f>
        <v>0</v>
      </c>
      <c r="H156" s="232">
        <f>F156/E156</f>
        <v>1</v>
      </c>
      <c r="I156" s="232">
        <f>G156/E156</f>
        <v>0</v>
      </c>
      <c r="J156" s="229">
        <f>H156*60+40</f>
        <v>100</v>
      </c>
    </row>
    <row r="157" spans="1:10">
      <c r="A157" s="255"/>
      <c r="B157" s="93" t="s">
        <v>417</v>
      </c>
      <c r="C157" s="144">
        <v>98</v>
      </c>
      <c r="D157" s="94"/>
      <c r="E157" s="277"/>
      <c r="F157" s="241"/>
      <c r="G157" s="241"/>
      <c r="H157" s="233"/>
      <c r="I157" s="233"/>
      <c r="J157" s="230"/>
    </row>
    <row r="158" spans="1:10">
      <c r="A158" s="255"/>
      <c r="B158" s="93" t="s">
        <v>500</v>
      </c>
      <c r="C158" s="144">
        <v>96</v>
      </c>
      <c r="D158" s="94"/>
      <c r="E158" s="277"/>
      <c r="F158" s="241"/>
      <c r="G158" s="241"/>
      <c r="H158" s="233"/>
      <c r="I158" s="233"/>
      <c r="J158" s="230"/>
    </row>
    <row r="159" spans="1:10">
      <c r="A159" s="255"/>
      <c r="B159" s="93" t="s">
        <v>501</v>
      </c>
      <c r="C159" s="144">
        <v>97.3333333333333</v>
      </c>
      <c r="D159" s="94"/>
      <c r="E159" s="277"/>
      <c r="F159" s="241"/>
      <c r="G159" s="241"/>
      <c r="H159" s="233"/>
      <c r="I159" s="233"/>
      <c r="J159" s="230"/>
    </row>
    <row r="160" spans="1:10">
      <c r="A160" s="255"/>
      <c r="B160" s="93" t="s">
        <v>502</v>
      </c>
      <c r="C160" s="144">
        <v>96</v>
      </c>
      <c r="D160" s="94"/>
      <c r="E160" s="277"/>
      <c r="F160" s="241"/>
      <c r="G160" s="241"/>
      <c r="H160" s="233"/>
      <c r="I160" s="233"/>
      <c r="J160" s="230"/>
    </row>
    <row r="161" spans="1:10">
      <c r="A161" s="255"/>
      <c r="B161" s="93" t="s">
        <v>503</v>
      </c>
      <c r="C161" s="144">
        <v>97.6666666666667</v>
      </c>
      <c r="D161" s="94"/>
      <c r="E161" s="277"/>
      <c r="F161" s="241"/>
      <c r="G161" s="241"/>
      <c r="H161" s="233"/>
      <c r="I161" s="233"/>
      <c r="J161" s="230"/>
    </row>
    <row r="162" spans="1:10">
      <c r="A162" s="255"/>
      <c r="B162" s="93" t="s">
        <v>504</v>
      </c>
      <c r="C162" s="144">
        <v>97</v>
      </c>
      <c r="D162" s="94"/>
      <c r="E162" s="277"/>
      <c r="F162" s="241"/>
      <c r="G162" s="241"/>
      <c r="H162" s="233"/>
      <c r="I162" s="233"/>
      <c r="J162" s="230"/>
    </row>
    <row r="163" spans="1:10">
      <c r="A163" s="255"/>
      <c r="B163" s="93" t="s">
        <v>505</v>
      </c>
      <c r="C163" s="144">
        <v>97.6666666666667</v>
      </c>
      <c r="D163" s="94"/>
      <c r="E163" s="277"/>
      <c r="F163" s="241"/>
      <c r="G163" s="241"/>
      <c r="H163" s="233"/>
      <c r="I163" s="233"/>
      <c r="J163" s="230"/>
    </row>
    <row r="164" spans="1:10">
      <c r="A164" s="265" t="s">
        <v>147</v>
      </c>
      <c r="B164" s="93" t="s">
        <v>506</v>
      </c>
      <c r="C164" s="144">
        <v>96</v>
      </c>
      <c r="D164" s="94"/>
      <c r="E164" s="246">
        <v>8</v>
      </c>
      <c r="F164" s="240">
        <f>COUNTIF(C164:C171,"&gt;=94.5")</f>
        <v>7</v>
      </c>
      <c r="G164" s="240">
        <f>COUNTIF(C164:C171,"&lt;=85")</f>
        <v>0</v>
      </c>
      <c r="H164" s="232">
        <f>F164/E164</f>
        <v>0.875</v>
      </c>
      <c r="I164" s="232">
        <f>G164/E164</f>
        <v>0</v>
      </c>
      <c r="J164" s="229">
        <f>H164*60+40</f>
        <v>92.5</v>
      </c>
    </row>
    <row r="165" spans="1:10">
      <c r="A165" s="265"/>
      <c r="B165" s="93" t="s">
        <v>507</v>
      </c>
      <c r="C165" s="144">
        <v>94.5</v>
      </c>
      <c r="D165" s="94"/>
      <c r="E165" s="241"/>
      <c r="F165" s="241"/>
      <c r="G165" s="241"/>
      <c r="H165" s="233"/>
      <c r="I165" s="233"/>
      <c r="J165" s="230"/>
    </row>
    <row r="166" spans="1:10">
      <c r="A166" s="265"/>
      <c r="B166" s="93" t="s">
        <v>508</v>
      </c>
      <c r="C166" s="144">
        <v>92.6666666666667</v>
      </c>
      <c r="D166" s="94"/>
      <c r="E166" s="241"/>
      <c r="F166" s="241"/>
      <c r="G166" s="241"/>
      <c r="H166" s="233"/>
      <c r="I166" s="233"/>
      <c r="J166" s="230"/>
    </row>
    <row r="167" spans="1:10">
      <c r="A167" s="265"/>
      <c r="B167" s="93" t="s">
        <v>509</v>
      </c>
      <c r="C167" s="144">
        <v>97.3333333333333</v>
      </c>
      <c r="D167" s="94"/>
      <c r="E167" s="241"/>
      <c r="F167" s="241"/>
      <c r="G167" s="241"/>
      <c r="H167" s="233"/>
      <c r="I167" s="233"/>
      <c r="J167" s="230"/>
    </row>
    <row r="168" spans="1:10">
      <c r="A168" s="265"/>
      <c r="B168" s="93" t="s">
        <v>510</v>
      </c>
      <c r="C168" s="144">
        <v>97.3333333333333</v>
      </c>
      <c r="D168" s="94"/>
      <c r="E168" s="241"/>
      <c r="F168" s="241"/>
      <c r="G168" s="241"/>
      <c r="H168" s="233"/>
      <c r="I168" s="233"/>
      <c r="J168" s="230"/>
    </row>
    <row r="169" spans="1:10">
      <c r="A169" s="265"/>
      <c r="B169" s="93" t="s">
        <v>511</v>
      </c>
      <c r="C169" s="144">
        <v>97.3333333333333</v>
      </c>
      <c r="D169" s="94"/>
      <c r="E169" s="241"/>
      <c r="F169" s="241"/>
      <c r="G169" s="241"/>
      <c r="H169" s="233"/>
      <c r="I169" s="233"/>
      <c r="J169" s="230"/>
    </row>
    <row r="170" spans="1:10">
      <c r="A170" s="265"/>
      <c r="B170" s="93" t="s">
        <v>512</v>
      </c>
      <c r="C170" s="144">
        <v>97.3333333333333</v>
      </c>
      <c r="D170" s="94"/>
      <c r="E170" s="241"/>
      <c r="F170" s="241"/>
      <c r="G170" s="241"/>
      <c r="H170" s="233"/>
      <c r="I170" s="233"/>
      <c r="J170" s="230"/>
    </row>
    <row r="171" spans="1:10">
      <c r="A171" s="265"/>
      <c r="B171" s="93" t="s">
        <v>513</v>
      </c>
      <c r="C171" s="144">
        <v>97.3333333333333</v>
      </c>
      <c r="D171" s="94"/>
      <c r="E171" s="241"/>
      <c r="F171" s="241"/>
      <c r="G171" s="241"/>
      <c r="H171" s="233"/>
      <c r="I171" s="233"/>
      <c r="J171" s="230"/>
    </row>
    <row r="172" spans="1:10">
      <c r="A172" s="254" t="s">
        <v>148</v>
      </c>
      <c r="B172" s="93" t="s">
        <v>514</v>
      </c>
      <c r="C172" s="144">
        <v>93.5</v>
      </c>
      <c r="D172" s="18"/>
      <c r="E172" s="246">
        <v>9</v>
      </c>
      <c r="F172" s="240">
        <f>COUNTIF(C172:C180,"&gt;=94.5")</f>
        <v>8</v>
      </c>
      <c r="G172" s="240">
        <f>COUNTIF(C172:C180,"&lt;=85")</f>
        <v>0</v>
      </c>
      <c r="H172" s="232">
        <f>F172/E172</f>
        <v>0.88888888888888884</v>
      </c>
      <c r="I172" s="232">
        <f>G172/E172</f>
        <v>0</v>
      </c>
      <c r="J172" s="229">
        <f>H172*60+40</f>
        <v>93.333333333333329</v>
      </c>
    </row>
    <row r="173" spans="1:10">
      <c r="A173" s="254"/>
      <c r="B173" s="93" t="s">
        <v>515</v>
      </c>
      <c r="C173" s="144">
        <v>98.5</v>
      </c>
      <c r="D173" s="18"/>
      <c r="E173" s="241"/>
      <c r="F173" s="241"/>
      <c r="G173" s="241"/>
      <c r="H173" s="233"/>
      <c r="I173" s="233"/>
      <c r="J173" s="230"/>
    </row>
    <row r="174" spans="1:10">
      <c r="A174" s="254"/>
      <c r="B174" s="93" t="s">
        <v>512</v>
      </c>
      <c r="C174" s="144">
        <v>97.5</v>
      </c>
      <c r="D174" s="18"/>
      <c r="E174" s="241"/>
      <c r="F174" s="241"/>
      <c r="G174" s="241"/>
      <c r="H174" s="233"/>
      <c r="I174" s="233"/>
      <c r="J174" s="230"/>
    </row>
    <row r="175" spans="1:10">
      <c r="A175" s="254"/>
      <c r="B175" s="93" t="s">
        <v>516</v>
      </c>
      <c r="C175" s="144">
        <v>95.3333333333333</v>
      </c>
      <c r="D175" s="18"/>
      <c r="E175" s="241"/>
      <c r="F175" s="241"/>
      <c r="G175" s="241"/>
      <c r="H175" s="233"/>
      <c r="I175" s="233"/>
      <c r="J175" s="230"/>
    </row>
    <row r="176" spans="1:10">
      <c r="A176" s="254"/>
      <c r="B176" s="93" t="s">
        <v>517</v>
      </c>
      <c r="C176" s="144">
        <v>97.3333333333333</v>
      </c>
      <c r="D176" s="18"/>
      <c r="E176" s="241"/>
      <c r="F176" s="241"/>
      <c r="G176" s="241"/>
      <c r="H176" s="233"/>
      <c r="I176" s="233"/>
      <c r="J176" s="230"/>
    </row>
    <row r="177" spans="1:10">
      <c r="A177" s="254"/>
      <c r="B177" s="93" t="s">
        <v>518</v>
      </c>
      <c r="C177" s="144">
        <v>96.6666666666667</v>
      </c>
      <c r="D177" s="18"/>
      <c r="E177" s="241"/>
      <c r="F177" s="241"/>
      <c r="G177" s="241"/>
      <c r="H177" s="233"/>
      <c r="I177" s="233"/>
      <c r="J177" s="230"/>
    </row>
    <row r="178" spans="1:10">
      <c r="A178" s="254"/>
      <c r="B178" s="93" t="s">
        <v>519</v>
      </c>
      <c r="C178" s="144">
        <v>96</v>
      </c>
      <c r="D178" s="18"/>
      <c r="E178" s="241"/>
      <c r="F178" s="241"/>
      <c r="G178" s="241"/>
      <c r="H178" s="233"/>
      <c r="I178" s="233"/>
      <c r="J178" s="230"/>
    </row>
    <row r="179" spans="1:10">
      <c r="A179" s="254"/>
      <c r="B179" s="93" t="s">
        <v>520</v>
      </c>
      <c r="C179" s="144">
        <v>96</v>
      </c>
      <c r="D179" s="18"/>
      <c r="E179" s="241"/>
      <c r="F179" s="241"/>
      <c r="G179" s="241"/>
      <c r="H179" s="233"/>
      <c r="I179" s="233"/>
      <c r="J179" s="230"/>
    </row>
    <row r="180" spans="1:10">
      <c r="A180" s="254"/>
      <c r="B180" s="93" t="s">
        <v>521</v>
      </c>
      <c r="C180" s="144">
        <v>97.3333333333333</v>
      </c>
      <c r="D180" s="18"/>
      <c r="E180" s="267"/>
      <c r="F180" s="267"/>
      <c r="G180" s="267"/>
      <c r="H180" s="269"/>
      <c r="I180" s="269"/>
      <c r="J180" s="270"/>
    </row>
    <row r="181" spans="1:10">
      <c r="A181" s="257" t="s">
        <v>106</v>
      </c>
      <c r="B181" s="93" t="s">
        <v>522</v>
      </c>
      <c r="C181" s="144">
        <v>95.3333333333333</v>
      </c>
      <c r="D181" s="18"/>
      <c r="E181" s="246">
        <v>12</v>
      </c>
      <c r="F181" s="240">
        <f>COUNTIF(C181:C192,"&gt;=94.5")</f>
        <v>5</v>
      </c>
      <c r="G181" s="240">
        <f>COUNTIF(C181:C192,"&lt;=85")</f>
        <v>0</v>
      </c>
      <c r="H181" s="232">
        <f>F181/E181</f>
        <v>0.41666666666666669</v>
      </c>
      <c r="I181" s="232">
        <f>G181/E181</f>
        <v>0</v>
      </c>
      <c r="J181" s="229">
        <f>H181*60+40</f>
        <v>65</v>
      </c>
    </row>
    <row r="182" spans="1:10">
      <c r="A182" s="257"/>
      <c r="B182" s="93" t="s">
        <v>523</v>
      </c>
      <c r="C182" s="144">
        <v>92.6666666666667</v>
      </c>
      <c r="D182" s="18"/>
      <c r="E182" s="241"/>
      <c r="F182" s="241"/>
      <c r="G182" s="241"/>
      <c r="H182" s="233"/>
      <c r="I182" s="233"/>
      <c r="J182" s="230"/>
    </row>
    <row r="183" spans="1:10">
      <c r="A183" s="257"/>
      <c r="B183" s="93" t="s">
        <v>524</v>
      </c>
      <c r="C183" s="144">
        <v>94.3333333333333</v>
      </c>
      <c r="D183" s="18"/>
      <c r="E183" s="241"/>
      <c r="F183" s="241"/>
      <c r="G183" s="241"/>
      <c r="H183" s="233"/>
      <c r="I183" s="233"/>
      <c r="J183" s="230"/>
    </row>
    <row r="184" spans="1:10">
      <c r="A184" s="257"/>
      <c r="B184" s="93" t="s">
        <v>525</v>
      </c>
      <c r="C184" s="144">
        <v>94.6666666666667</v>
      </c>
      <c r="D184" s="18"/>
      <c r="E184" s="241"/>
      <c r="F184" s="241"/>
      <c r="G184" s="241"/>
      <c r="H184" s="233"/>
      <c r="I184" s="233"/>
      <c r="J184" s="230"/>
    </row>
    <row r="185" spans="1:10">
      <c r="A185" s="257"/>
      <c r="B185" s="93" t="s">
        <v>526</v>
      </c>
      <c r="C185" s="144">
        <v>92.6666666666667</v>
      </c>
      <c r="D185" s="18"/>
      <c r="E185" s="241"/>
      <c r="F185" s="241"/>
      <c r="G185" s="241"/>
      <c r="H185" s="233"/>
      <c r="I185" s="233"/>
      <c r="J185" s="230"/>
    </row>
    <row r="186" spans="1:10">
      <c r="A186" s="257"/>
      <c r="B186" s="93" t="s">
        <v>527</v>
      </c>
      <c r="C186" s="144">
        <v>94</v>
      </c>
      <c r="D186" s="18"/>
      <c r="E186" s="241"/>
      <c r="F186" s="241"/>
      <c r="G186" s="241"/>
      <c r="H186" s="233"/>
      <c r="I186" s="233"/>
      <c r="J186" s="230"/>
    </row>
    <row r="187" spans="1:10">
      <c r="A187" s="257"/>
      <c r="B187" s="93" t="s">
        <v>528</v>
      </c>
      <c r="C187" s="144">
        <v>96</v>
      </c>
      <c r="D187" s="18"/>
      <c r="E187" s="241"/>
      <c r="F187" s="241"/>
      <c r="G187" s="241"/>
      <c r="H187" s="233"/>
      <c r="I187" s="233"/>
      <c r="J187" s="230"/>
    </row>
    <row r="188" spans="1:10">
      <c r="A188" s="257"/>
      <c r="B188" s="93" t="s">
        <v>529</v>
      </c>
      <c r="C188" s="144">
        <v>96</v>
      </c>
      <c r="D188" s="18"/>
      <c r="E188" s="241"/>
      <c r="F188" s="241"/>
      <c r="G188" s="241"/>
      <c r="H188" s="233"/>
      <c r="I188" s="233"/>
      <c r="J188" s="230"/>
    </row>
    <row r="189" spans="1:10">
      <c r="A189" s="257"/>
      <c r="B189" s="93" t="s">
        <v>530</v>
      </c>
      <c r="C189" s="144">
        <v>93.3333333333333</v>
      </c>
      <c r="D189" s="18"/>
      <c r="E189" s="241"/>
      <c r="F189" s="241"/>
      <c r="G189" s="241"/>
      <c r="H189" s="233"/>
      <c r="I189" s="233"/>
      <c r="J189" s="230"/>
    </row>
    <row r="190" spans="1:10">
      <c r="A190" s="257"/>
      <c r="B190" s="93" t="s">
        <v>531</v>
      </c>
      <c r="C190" s="144">
        <v>90</v>
      </c>
      <c r="D190" s="18"/>
      <c r="E190" s="241"/>
      <c r="F190" s="241"/>
      <c r="G190" s="241"/>
      <c r="H190" s="233"/>
      <c r="I190" s="233"/>
      <c r="J190" s="230"/>
    </row>
    <row r="191" spans="1:10">
      <c r="A191" s="257"/>
      <c r="B191" s="93" t="s">
        <v>532</v>
      </c>
      <c r="C191" s="144">
        <v>92</v>
      </c>
      <c r="D191" s="18"/>
      <c r="E191" s="241"/>
      <c r="F191" s="241"/>
      <c r="G191" s="241"/>
      <c r="H191" s="233"/>
      <c r="I191" s="233"/>
      <c r="J191" s="230"/>
    </row>
    <row r="192" spans="1:10">
      <c r="A192" s="257"/>
      <c r="B192" s="93" t="s">
        <v>533</v>
      </c>
      <c r="C192" s="144">
        <v>98</v>
      </c>
      <c r="D192" s="18"/>
      <c r="E192" s="267"/>
      <c r="F192" s="267"/>
      <c r="G192" s="267"/>
      <c r="H192" s="269"/>
      <c r="I192" s="269"/>
      <c r="J192" s="270"/>
    </row>
    <row r="193" spans="1:10">
      <c r="A193" s="278" t="s">
        <v>107</v>
      </c>
      <c r="B193" s="93" t="s">
        <v>534</v>
      </c>
      <c r="C193" s="144">
        <v>97</v>
      </c>
      <c r="D193" s="18"/>
      <c r="E193" s="246">
        <v>6</v>
      </c>
      <c r="F193" s="240">
        <f>COUNTIF(C193:C198,"&gt;=94.5")</f>
        <v>3</v>
      </c>
      <c r="G193" s="240">
        <f>COUNTIF(C193:C198,"&lt;=85")</f>
        <v>0</v>
      </c>
      <c r="H193" s="232">
        <f>F193/E193</f>
        <v>0.5</v>
      </c>
      <c r="I193" s="232">
        <f>G193/E193</f>
        <v>0</v>
      </c>
      <c r="J193" s="229">
        <f>H193*60+40</f>
        <v>70</v>
      </c>
    </row>
    <row r="194" spans="1:10">
      <c r="A194" s="278"/>
      <c r="B194" s="93" t="s">
        <v>535</v>
      </c>
      <c r="C194" s="144">
        <v>92.6666666666667</v>
      </c>
      <c r="D194" s="18"/>
      <c r="E194" s="241"/>
      <c r="F194" s="241"/>
      <c r="G194" s="241"/>
      <c r="H194" s="233"/>
      <c r="I194" s="233"/>
      <c r="J194" s="230"/>
    </row>
    <row r="195" spans="1:10">
      <c r="A195" s="278"/>
      <c r="B195" s="93" t="s">
        <v>536</v>
      </c>
      <c r="C195" s="144">
        <v>94</v>
      </c>
      <c r="D195" s="18"/>
      <c r="E195" s="241"/>
      <c r="F195" s="241"/>
      <c r="G195" s="241"/>
      <c r="H195" s="233"/>
      <c r="I195" s="233"/>
      <c r="J195" s="230"/>
    </row>
    <row r="196" spans="1:10">
      <c r="A196" s="278"/>
      <c r="B196" s="93" t="s">
        <v>537</v>
      </c>
      <c r="C196" s="144">
        <v>96</v>
      </c>
      <c r="D196" s="18"/>
      <c r="E196" s="241"/>
      <c r="F196" s="241"/>
      <c r="G196" s="241"/>
      <c r="H196" s="233"/>
      <c r="I196" s="233"/>
      <c r="J196" s="230"/>
    </row>
    <row r="197" spans="1:10">
      <c r="A197" s="278"/>
      <c r="B197" s="93" t="s">
        <v>538</v>
      </c>
      <c r="C197" s="144">
        <v>93</v>
      </c>
      <c r="D197" s="18"/>
      <c r="E197" s="241"/>
      <c r="F197" s="241"/>
      <c r="G197" s="241"/>
      <c r="H197" s="233"/>
      <c r="I197" s="233"/>
      <c r="J197" s="230"/>
    </row>
    <row r="198" spans="1:10">
      <c r="A198" s="278"/>
      <c r="B198" s="93" t="s">
        <v>533</v>
      </c>
      <c r="C198" s="144">
        <v>98</v>
      </c>
      <c r="D198" s="18"/>
      <c r="E198" s="241"/>
      <c r="F198" s="241"/>
      <c r="G198" s="241"/>
      <c r="H198" s="233"/>
      <c r="I198" s="233"/>
      <c r="J198" s="230"/>
    </row>
    <row r="199" spans="1:10">
      <c r="A199" s="266" t="s">
        <v>108</v>
      </c>
      <c r="B199" s="93" t="s">
        <v>539</v>
      </c>
      <c r="C199" s="144">
        <v>95</v>
      </c>
      <c r="D199" s="18"/>
      <c r="E199" s="246">
        <v>15</v>
      </c>
      <c r="F199" s="240">
        <f>COUNTIF(C199:C213,"&gt;=94.5")</f>
        <v>14</v>
      </c>
      <c r="G199" s="240">
        <f>COUNTIF(C199:C213,"&lt;=85")</f>
        <v>0</v>
      </c>
      <c r="H199" s="232">
        <f>F199/E199</f>
        <v>0.93333333333333335</v>
      </c>
      <c r="I199" s="232">
        <f>G199/E199</f>
        <v>0</v>
      </c>
      <c r="J199" s="229">
        <f>H199*60+40</f>
        <v>96</v>
      </c>
    </row>
    <row r="200" spans="1:10">
      <c r="A200" s="266"/>
      <c r="B200" s="93" t="s">
        <v>540</v>
      </c>
      <c r="C200" s="144">
        <v>91.5</v>
      </c>
      <c r="D200" s="18"/>
      <c r="E200" s="241"/>
      <c r="F200" s="241"/>
      <c r="G200" s="241"/>
      <c r="H200" s="233"/>
      <c r="I200" s="233"/>
      <c r="J200" s="230"/>
    </row>
    <row r="201" spans="1:10">
      <c r="A201" s="266"/>
      <c r="B201" s="93" t="s">
        <v>541</v>
      </c>
      <c r="C201" s="144">
        <v>98</v>
      </c>
      <c r="D201" s="18"/>
      <c r="E201" s="241"/>
      <c r="F201" s="241"/>
      <c r="G201" s="241"/>
      <c r="H201" s="233"/>
      <c r="I201" s="233"/>
      <c r="J201" s="230"/>
    </row>
    <row r="202" spans="1:10">
      <c r="A202" s="266"/>
      <c r="B202" s="93" t="s">
        <v>418</v>
      </c>
      <c r="C202" s="144">
        <v>96.6666666666667</v>
      </c>
      <c r="D202" s="18"/>
      <c r="E202" s="241"/>
      <c r="F202" s="241"/>
      <c r="G202" s="241"/>
      <c r="H202" s="233"/>
      <c r="I202" s="233"/>
      <c r="J202" s="230"/>
    </row>
    <row r="203" spans="1:10">
      <c r="A203" s="266"/>
      <c r="B203" s="93" t="s">
        <v>542</v>
      </c>
      <c r="C203" s="144">
        <v>98</v>
      </c>
      <c r="D203" s="18"/>
      <c r="E203" s="241"/>
      <c r="F203" s="241"/>
      <c r="G203" s="241"/>
      <c r="H203" s="233"/>
      <c r="I203" s="233"/>
      <c r="J203" s="230"/>
    </row>
    <row r="204" spans="1:10">
      <c r="A204" s="266"/>
      <c r="B204" s="93" t="s">
        <v>543</v>
      </c>
      <c r="C204" s="144">
        <v>96.6666666666667</v>
      </c>
      <c r="D204" s="18"/>
      <c r="E204" s="241"/>
      <c r="F204" s="241"/>
      <c r="G204" s="241"/>
      <c r="H204" s="233"/>
      <c r="I204" s="233"/>
      <c r="J204" s="230"/>
    </row>
    <row r="205" spans="1:10">
      <c r="A205" s="266"/>
      <c r="B205" s="93" t="s">
        <v>544</v>
      </c>
      <c r="C205" s="144">
        <v>94.6666666666667</v>
      </c>
      <c r="D205" s="18"/>
      <c r="E205" s="241"/>
      <c r="F205" s="241"/>
      <c r="G205" s="241"/>
      <c r="H205" s="233"/>
      <c r="I205" s="233"/>
      <c r="J205" s="230"/>
    </row>
    <row r="206" spans="1:10">
      <c r="A206" s="266"/>
      <c r="B206" s="93" t="s">
        <v>545</v>
      </c>
      <c r="C206" s="144">
        <v>98.3333333333333</v>
      </c>
      <c r="D206" s="18"/>
      <c r="E206" s="241"/>
      <c r="F206" s="241"/>
      <c r="G206" s="241"/>
      <c r="H206" s="233"/>
      <c r="I206" s="233"/>
      <c r="J206" s="230"/>
    </row>
    <row r="207" spans="1:10">
      <c r="A207" s="266"/>
      <c r="B207" s="93" t="s">
        <v>546</v>
      </c>
      <c r="C207" s="144">
        <v>97.3333333333333</v>
      </c>
      <c r="D207" s="18"/>
      <c r="E207" s="241"/>
      <c r="F207" s="241"/>
      <c r="G207" s="241"/>
      <c r="H207" s="233"/>
      <c r="I207" s="233"/>
      <c r="J207" s="230"/>
    </row>
    <row r="208" spans="1:10">
      <c r="A208" s="266"/>
      <c r="B208" s="93" t="s">
        <v>547</v>
      </c>
      <c r="C208" s="144">
        <v>98</v>
      </c>
      <c r="D208" s="18"/>
      <c r="E208" s="241"/>
      <c r="F208" s="241"/>
      <c r="G208" s="241"/>
      <c r="H208" s="233"/>
      <c r="I208" s="233"/>
      <c r="J208" s="230"/>
    </row>
    <row r="209" spans="1:10">
      <c r="A209" s="266"/>
      <c r="B209" s="93" t="s">
        <v>548</v>
      </c>
      <c r="C209" s="144">
        <v>95.3333333333333</v>
      </c>
      <c r="D209" s="18"/>
      <c r="E209" s="241"/>
      <c r="F209" s="241"/>
      <c r="G209" s="241"/>
      <c r="H209" s="233"/>
      <c r="I209" s="233"/>
      <c r="J209" s="230"/>
    </row>
    <row r="210" spans="1:10">
      <c r="A210" s="266"/>
      <c r="B210" s="93" t="s">
        <v>549</v>
      </c>
      <c r="C210" s="144">
        <v>96.6666666666667</v>
      </c>
      <c r="D210" s="18"/>
      <c r="E210" s="241"/>
      <c r="F210" s="241"/>
      <c r="G210" s="241"/>
      <c r="H210" s="233"/>
      <c r="I210" s="233"/>
      <c r="J210" s="230"/>
    </row>
    <row r="211" spans="1:10">
      <c r="A211" s="266"/>
      <c r="B211" s="93" t="s">
        <v>550</v>
      </c>
      <c r="C211" s="144">
        <v>96.6666666666667</v>
      </c>
      <c r="D211" s="18"/>
      <c r="E211" s="241"/>
      <c r="F211" s="241"/>
      <c r="G211" s="241"/>
      <c r="H211" s="233"/>
      <c r="I211" s="233"/>
      <c r="J211" s="230"/>
    </row>
    <row r="212" spans="1:10">
      <c r="A212" s="266"/>
      <c r="B212" s="93" t="s">
        <v>551</v>
      </c>
      <c r="C212" s="144">
        <v>96.6666666666667</v>
      </c>
      <c r="D212" s="18"/>
      <c r="E212" s="241"/>
      <c r="F212" s="241"/>
      <c r="G212" s="241"/>
      <c r="H212" s="233"/>
      <c r="I212" s="233"/>
      <c r="J212" s="230"/>
    </row>
    <row r="213" spans="1:10">
      <c r="A213" s="266"/>
      <c r="B213" s="93" t="s">
        <v>552</v>
      </c>
      <c r="C213" s="144">
        <v>96.6666666666667</v>
      </c>
      <c r="D213" s="18"/>
      <c r="E213" s="267"/>
      <c r="F213" s="267"/>
      <c r="G213" s="267"/>
      <c r="H213" s="269"/>
      <c r="I213" s="269"/>
      <c r="J213" s="270"/>
    </row>
    <row r="214" spans="1:10">
      <c r="A214" s="266" t="s">
        <v>109</v>
      </c>
      <c r="B214" s="93" t="s">
        <v>553</v>
      </c>
      <c r="C214" s="144">
        <v>98</v>
      </c>
      <c r="D214" s="18"/>
      <c r="E214" s="246">
        <v>13</v>
      </c>
      <c r="F214" s="240">
        <f>COUNTIF(C214:C226,"&gt;=94.5")</f>
        <v>12</v>
      </c>
      <c r="G214" s="240">
        <f>COUNTIF(C214:C226,"&lt;=85")</f>
        <v>0</v>
      </c>
      <c r="H214" s="232">
        <f>F214/E214</f>
        <v>0.92307692307692313</v>
      </c>
      <c r="I214" s="232">
        <f>G214/E214</f>
        <v>0</v>
      </c>
      <c r="J214" s="229">
        <f>H214*60+40</f>
        <v>95.384615384615387</v>
      </c>
    </row>
    <row r="215" spans="1:10">
      <c r="A215" s="266"/>
      <c r="B215" s="93" t="s">
        <v>554</v>
      </c>
      <c r="C215" s="144">
        <v>99</v>
      </c>
      <c r="D215" s="18"/>
      <c r="E215" s="241"/>
      <c r="F215" s="241"/>
      <c r="G215" s="241"/>
      <c r="H215" s="233"/>
      <c r="I215" s="233"/>
      <c r="J215" s="230"/>
    </row>
    <row r="216" spans="1:10">
      <c r="A216" s="266"/>
      <c r="B216" s="93" t="s">
        <v>555</v>
      </c>
      <c r="C216" s="144">
        <v>100</v>
      </c>
      <c r="D216" s="18"/>
      <c r="E216" s="241"/>
      <c r="F216" s="241"/>
      <c r="G216" s="241"/>
      <c r="H216" s="233"/>
      <c r="I216" s="233"/>
      <c r="J216" s="230"/>
    </row>
    <row r="217" spans="1:10">
      <c r="A217" s="266"/>
      <c r="B217" s="93" t="s">
        <v>556</v>
      </c>
      <c r="C217" s="144">
        <v>97.6666666666667</v>
      </c>
      <c r="D217" s="18"/>
      <c r="E217" s="241"/>
      <c r="F217" s="241"/>
      <c r="G217" s="241"/>
      <c r="H217" s="233"/>
      <c r="I217" s="233"/>
      <c r="J217" s="230"/>
    </row>
    <row r="218" spans="1:10">
      <c r="A218" s="266"/>
      <c r="B218" s="93" t="s">
        <v>557</v>
      </c>
      <c r="C218" s="144">
        <v>96.6666666666667</v>
      </c>
      <c r="D218" s="18"/>
      <c r="E218" s="241"/>
      <c r="F218" s="241"/>
      <c r="G218" s="241"/>
      <c r="H218" s="233"/>
      <c r="I218" s="233"/>
      <c r="J218" s="230"/>
    </row>
    <row r="219" spans="1:10">
      <c r="A219" s="266"/>
      <c r="B219" s="93" t="s">
        <v>558</v>
      </c>
      <c r="C219" s="144">
        <v>98</v>
      </c>
      <c r="D219" s="18"/>
      <c r="E219" s="241"/>
      <c r="F219" s="241"/>
      <c r="G219" s="241"/>
      <c r="H219" s="233"/>
      <c r="I219" s="233"/>
      <c r="J219" s="230"/>
    </row>
    <row r="220" spans="1:10">
      <c r="A220" s="266"/>
      <c r="B220" s="93" t="s">
        <v>559</v>
      </c>
      <c r="C220" s="144">
        <v>96</v>
      </c>
      <c r="D220" s="18"/>
      <c r="E220" s="241"/>
      <c r="F220" s="241"/>
      <c r="G220" s="241"/>
      <c r="H220" s="233"/>
      <c r="I220" s="233"/>
      <c r="J220" s="230"/>
    </row>
    <row r="221" spans="1:10">
      <c r="A221" s="266"/>
      <c r="B221" s="93" t="s">
        <v>560</v>
      </c>
      <c r="C221" s="144">
        <v>96</v>
      </c>
      <c r="D221" s="18"/>
      <c r="E221" s="241"/>
      <c r="F221" s="241"/>
      <c r="G221" s="241"/>
      <c r="H221" s="233"/>
      <c r="I221" s="233"/>
      <c r="J221" s="230"/>
    </row>
    <row r="222" spans="1:10">
      <c r="A222" s="266"/>
      <c r="B222" s="93" t="s">
        <v>561</v>
      </c>
      <c r="C222" s="144">
        <v>97.3333333333333</v>
      </c>
      <c r="D222" s="18"/>
      <c r="E222" s="241"/>
      <c r="F222" s="241"/>
      <c r="G222" s="241"/>
      <c r="H222" s="233"/>
      <c r="I222" s="233"/>
      <c r="J222" s="230"/>
    </row>
    <row r="223" spans="1:10">
      <c r="A223" s="266"/>
      <c r="B223" s="93" t="s">
        <v>562</v>
      </c>
      <c r="C223" s="144">
        <v>96</v>
      </c>
      <c r="D223" s="18"/>
      <c r="E223" s="241"/>
      <c r="F223" s="241"/>
      <c r="G223" s="241"/>
      <c r="H223" s="233"/>
      <c r="I223" s="233"/>
      <c r="J223" s="230"/>
    </row>
    <row r="224" spans="1:10">
      <c r="A224" s="266"/>
      <c r="B224" s="93" t="s">
        <v>563</v>
      </c>
      <c r="C224" s="144">
        <v>96.6666666666667</v>
      </c>
      <c r="D224" s="18"/>
      <c r="E224" s="241"/>
      <c r="F224" s="241"/>
      <c r="G224" s="241"/>
      <c r="H224" s="233"/>
      <c r="I224" s="233"/>
      <c r="J224" s="230"/>
    </row>
    <row r="225" spans="1:10">
      <c r="A225" s="266"/>
      <c r="B225" s="93" t="s">
        <v>564</v>
      </c>
      <c r="C225" s="144">
        <v>94</v>
      </c>
      <c r="D225" s="18"/>
      <c r="E225" s="241"/>
      <c r="F225" s="241"/>
      <c r="G225" s="241"/>
      <c r="H225" s="233"/>
      <c r="I225" s="233"/>
      <c r="J225" s="230"/>
    </row>
    <row r="226" spans="1:10">
      <c r="A226" s="266"/>
      <c r="B226" s="93" t="s">
        <v>565</v>
      </c>
      <c r="C226" s="144">
        <v>98.6666666666667</v>
      </c>
      <c r="D226" s="18"/>
      <c r="E226" s="267"/>
      <c r="F226" s="267"/>
      <c r="G226" s="267"/>
      <c r="H226" s="269"/>
      <c r="I226" s="269"/>
      <c r="J226" s="270"/>
    </row>
    <row r="227" spans="1:10">
      <c r="A227" s="255" t="s">
        <v>110</v>
      </c>
      <c r="B227" s="93" t="s">
        <v>541</v>
      </c>
      <c r="C227" s="144">
        <v>98</v>
      </c>
      <c r="D227" s="18"/>
      <c r="E227" s="246">
        <v>14</v>
      </c>
      <c r="F227" s="240">
        <f>COUNTIF(C227:C240,"&gt;=94.5")</f>
        <v>12</v>
      </c>
      <c r="G227" s="240">
        <f>COUNTIF(C227:C240,"&lt;=85")</f>
        <v>0</v>
      </c>
      <c r="H227" s="232">
        <f>F227/E227</f>
        <v>0.8571428571428571</v>
      </c>
      <c r="I227" s="232">
        <f>G227/E227</f>
        <v>0</v>
      </c>
      <c r="J227" s="229">
        <f>H227*60+40</f>
        <v>91.428571428571416</v>
      </c>
    </row>
    <row r="228" spans="1:10">
      <c r="A228" s="255"/>
      <c r="B228" s="93" t="s">
        <v>566</v>
      </c>
      <c r="C228" s="144">
        <v>99</v>
      </c>
      <c r="D228" s="18"/>
      <c r="E228" s="241"/>
      <c r="F228" s="241"/>
      <c r="G228" s="241"/>
      <c r="H228" s="233"/>
      <c r="I228" s="233"/>
      <c r="J228" s="230"/>
    </row>
    <row r="229" spans="1:10">
      <c r="A229" s="255"/>
      <c r="B229" s="93" t="s">
        <v>567</v>
      </c>
      <c r="C229" s="144">
        <v>100</v>
      </c>
      <c r="D229" s="18"/>
      <c r="E229" s="241"/>
      <c r="F229" s="241"/>
      <c r="G229" s="241"/>
      <c r="H229" s="233"/>
      <c r="I229" s="233"/>
      <c r="J229" s="230"/>
    </row>
    <row r="230" spans="1:10">
      <c r="A230" s="255"/>
      <c r="B230" s="93" t="s">
        <v>568</v>
      </c>
      <c r="C230" s="144">
        <v>92</v>
      </c>
      <c r="D230" s="18"/>
      <c r="E230" s="241"/>
      <c r="F230" s="241"/>
      <c r="G230" s="241"/>
      <c r="H230" s="233"/>
      <c r="I230" s="233"/>
      <c r="J230" s="230"/>
    </row>
    <row r="231" spans="1:10">
      <c r="A231" s="255"/>
      <c r="B231" s="93" t="s">
        <v>552</v>
      </c>
      <c r="C231" s="144">
        <v>96.6666666666667</v>
      </c>
      <c r="D231" s="18"/>
      <c r="E231" s="241"/>
      <c r="F231" s="241"/>
      <c r="G231" s="241"/>
      <c r="H231" s="233"/>
      <c r="I231" s="233"/>
      <c r="J231" s="230"/>
    </row>
    <row r="232" spans="1:10">
      <c r="A232" s="255"/>
      <c r="B232" s="93" t="s">
        <v>569</v>
      </c>
      <c r="C232" s="144">
        <v>92.6666666666667</v>
      </c>
      <c r="D232" s="18"/>
      <c r="E232" s="241"/>
      <c r="F232" s="241"/>
      <c r="G232" s="241"/>
      <c r="H232" s="233"/>
      <c r="I232" s="233"/>
      <c r="J232" s="230"/>
    </row>
    <row r="233" spans="1:10">
      <c r="A233" s="255"/>
      <c r="B233" s="93" t="s">
        <v>570</v>
      </c>
      <c r="C233" s="144">
        <v>97.3333333333333</v>
      </c>
      <c r="D233" s="18"/>
      <c r="E233" s="241"/>
      <c r="F233" s="241"/>
      <c r="G233" s="241"/>
      <c r="H233" s="233"/>
      <c r="I233" s="233"/>
      <c r="J233" s="230"/>
    </row>
    <row r="234" spans="1:10">
      <c r="A234" s="255"/>
      <c r="B234" s="93" t="s">
        <v>571</v>
      </c>
      <c r="C234" s="144">
        <v>96.6666666666667</v>
      </c>
      <c r="D234" s="18"/>
      <c r="E234" s="241"/>
      <c r="F234" s="241"/>
      <c r="G234" s="241"/>
      <c r="H234" s="233"/>
      <c r="I234" s="233"/>
      <c r="J234" s="230"/>
    </row>
    <row r="235" spans="1:10">
      <c r="A235" s="255"/>
      <c r="B235" s="93" t="s">
        <v>572</v>
      </c>
      <c r="C235" s="145">
        <v>97.3333333333333</v>
      </c>
      <c r="D235" s="18"/>
      <c r="E235" s="241"/>
      <c r="F235" s="241"/>
      <c r="G235" s="241"/>
      <c r="H235" s="233"/>
      <c r="I235" s="233"/>
      <c r="J235" s="230"/>
    </row>
    <row r="236" spans="1:10">
      <c r="A236" s="255"/>
      <c r="B236" s="93" t="s">
        <v>573</v>
      </c>
      <c r="C236" s="145">
        <v>97.6666666666667</v>
      </c>
      <c r="D236" s="18"/>
      <c r="E236" s="241"/>
      <c r="F236" s="241"/>
      <c r="G236" s="241"/>
      <c r="H236" s="233"/>
      <c r="I236" s="233"/>
      <c r="J236" s="230"/>
    </row>
    <row r="237" spans="1:10">
      <c r="A237" s="255"/>
      <c r="B237" s="93" t="s">
        <v>574</v>
      </c>
      <c r="C237" s="144">
        <v>99</v>
      </c>
      <c r="D237" s="18"/>
      <c r="E237" s="241"/>
      <c r="F237" s="241"/>
      <c r="G237" s="241"/>
      <c r="H237" s="233"/>
      <c r="I237" s="233"/>
      <c r="J237" s="230"/>
    </row>
    <row r="238" spans="1:10">
      <c r="A238" s="255"/>
      <c r="B238" s="93" t="s">
        <v>575</v>
      </c>
      <c r="C238" s="144">
        <v>97.3333333333333</v>
      </c>
      <c r="D238" s="18"/>
      <c r="E238" s="241"/>
      <c r="F238" s="241"/>
      <c r="G238" s="241"/>
      <c r="H238" s="233"/>
      <c r="I238" s="233"/>
      <c r="J238" s="230"/>
    </row>
    <row r="239" spans="1:10">
      <c r="A239" s="255"/>
      <c r="B239" s="93" t="s">
        <v>576</v>
      </c>
      <c r="C239" s="144">
        <v>98.6666666666667</v>
      </c>
      <c r="D239" s="18"/>
      <c r="E239" s="241"/>
      <c r="F239" s="241"/>
      <c r="G239" s="241"/>
      <c r="H239" s="233"/>
      <c r="I239" s="233"/>
      <c r="J239" s="230"/>
    </row>
    <row r="240" spans="1:10">
      <c r="A240" s="255"/>
      <c r="B240" s="93" t="s">
        <v>559</v>
      </c>
      <c r="C240" s="144">
        <v>96</v>
      </c>
      <c r="D240" s="18"/>
      <c r="E240" s="241"/>
      <c r="F240" s="241"/>
      <c r="G240" s="241"/>
      <c r="H240" s="233"/>
      <c r="I240" s="233"/>
      <c r="J240" s="230"/>
    </row>
    <row r="241" spans="1:10">
      <c r="A241" s="255" t="s">
        <v>111</v>
      </c>
      <c r="B241" s="93" t="s">
        <v>577</v>
      </c>
      <c r="C241" s="144">
        <v>96</v>
      </c>
      <c r="D241" s="18"/>
      <c r="E241" s="246">
        <v>11</v>
      </c>
      <c r="F241" s="240">
        <f>COUNTIF(C241:C251,"&gt;=94.5")</f>
        <v>10</v>
      </c>
      <c r="G241" s="240">
        <f>COUNTIF(C241:C251,"&lt;=85")</f>
        <v>0</v>
      </c>
      <c r="H241" s="232">
        <f>F241/E241</f>
        <v>0.90909090909090906</v>
      </c>
      <c r="I241" s="232">
        <f>G241/E241</f>
        <v>0</v>
      </c>
      <c r="J241" s="229">
        <f>H241*60+40</f>
        <v>94.545454545454547</v>
      </c>
    </row>
    <row r="242" spans="1:10">
      <c r="A242" s="255"/>
      <c r="B242" s="93" t="s">
        <v>578</v>
      </c>
      <c r="C242" s="144">
        <v>95.5</v>
      </c>
      <c r="D242" s="18"/>
      <c r="E242" s="241"/>
      <c r="F242" s="241"/>
      <c r="G242" s="241"/>
      <c r="H242" s="233"/>
      <c r="I242" s="233"/>
      <c r="J242" s="230"/>
    </row>
    <row r="243" spans="1:10">
      <c r="A243" s="255"/>
      <c r="B243" s="93" t="s">
        <v>579</v>
      </c>
      <c r="C243" s="144">
        <v>92</v>
      </c>
      <c r="D243" s="18"/>
      <c r="E243" s="241"/>
      <c r="F243" s="241"/>
      <c r="G243" s="241"/>
      <c r="H243" s="233"/>
      <c r="I243" s="233"/>
      <c r="J243" s="230"/>
    </row>
    <row r="244" spans="1:10">
      <c r="A244" s="255"/>
      <c r="B244" s="93" t="s">
        <v>580</v>
      </c>
      <c r="C244" s="144">
        <v>97</v>
      </c>
      <c r="D244" s="18"/>
      <c r="E244" s="241"/>
      <c r="F244" s="241"/>
      <c r="G244" s="241"/>
      <c r="H244" s="233"/>
      <c r="I244" s="233"/>
      <c r="J244" s="230"/>
    </row>
    <row r="245" spans="1:10">
      <c r="A245" s="255"/>
      <c r="B245" s="93" t="s">
        <v>581</v>
      </c>
      <c r="C245" s="144">
        <v>98</v>
      </c>
      <c r="D245" s="18"/>
      <c r="E245" s="241"/>
      <c r="F245" s="241"/>
      <c r="G245" s="241"/>
      <c r="H245" s="233"/>
      <c r="I245" s="233"/>
      <c r="J245" s="230"/>
    </row>
    <row r="246" spans="1:10">
      <c r="A246" s="255"/>
      <c r="B246" s="93" t="s">
        <v>582</v>
      </c>
      <c r="C246" s="144">
        <v>98.5</v>
      </c>
      <c r="D246" s="18"/>
      <c r="E246" s="241"/>
      <c r="F246" s="241"/>
      <c r="G246" s="241"/>
      <c r="H246" s="233"/>
      <c r="I246" s="233"/>
      <c r="J246" s="230"/>
    </row>
    <row r="247" spans="1:10">
      <c r="A247" s="255"/>
      <c r="B247" s="93" t="s">
        <v>583</v>
      </c>
      <c r="C247" s="144">
        <v>96</v>
      </c>
      <c r="D247" s="18"/>
      <c r="E247" s="241"/>
      <c r="F247" s="241"/>
      <c r="G247" s="241"/>
      <c r="H247" s="233"/>
      <c r="I247" s="233"/>
      <c r="J247" s="230"/>
    </row>
    <row r="248" spans="1:10">
      <c r="A248" s="255"/>
      <c r="B248" s="93" t="s">
        <v>584</v>
      </c>
      <c r="C248" s="144">
        <v>95</v>
      </c>
      <c r="D248" s="18"/>
      <c r="E248" s="241"/>
      <c r="F248" s="241"/>
      <c r="G248" s="241"/>
      <c r="H248" s="233"/>
      <c r="I248" s="233"/>
      <c r="J248" s="230"/>
    </row>
    <row r="249" spans="1:10">
      <c r="A249" s="255"/>
      <c r="B249" s="93" t="s">
        <v>585</v>
      </c>
      <c r="C249" s="144">
        <v>98</v>
      </c>
      <c r="D249" s="18"/>
      <c r="E249" s="241"/>
      <c r="F249" s="241"/>
      <c r="G249" s="241"/>
      <c r="H249" s="233"/>
      <c r="I249" s="233"/>
      <c r="J249" s="230"/>
    </row>
    <row r="250" spans="1:10">
      <c r="A250" s="255"/>
      <c r="B250" s="93" t="s">
        <v>586</v>
      </c>
      <c r="C250" s="144">
        <v>96</v>
      </c>
      <c r="D250" s="18"/>
      <c r="E250" s="241"/>
      <c r="F250" s="241"/>
      <c r="G250" s="241"/>
      <c r="H250" s="233"/>
      <c r="I250" s="233"/>
      <c r="J250" s="230"/>
    </row>
    <row r="251" spans="1:10">
      <c r="A251" s="255"/>
      <c r="B251" s="93" t="s">
        <v>587</v>
      </c>
      <c r="C251" s="144">
        <v>96</v>
      </c>
      <c r="D251" s="18"/>
      <c r="E251" s="241"/>
      <c r="F251" s="241"/>
      <c r="G251" s="241"/>
      <c r="H251" s="233"/>
      <c r="I251" s="233"/>
      <c r="J251" s="230"/>
    </row>
    <row r="252" spans="1:10">
      <c r="A252" s="255" t="s">
        <v>112</v>
      </c>
      <c r="B252" s="93" t="s">
        <v>588</v>
      </c>
      <c r="C252" s="144">
        <v>96</v>
      </c>
      <c r="D252" s="18"/>
      <c r="E252" s="246">
        <v>12</v>
      </c>
      <c r="F252" s="240">
        <f>COUNTIF(C252:C263,"&gt;=94.5")</f>
        <v>10</v>
      </c>
      <c r="G252" s="240">
        <f>COUNTIF(C252:C263,"&lt;=85")</f>
        <v>0</v>
      </c>
      <c r="H252" s="232">
        <f>F252/E252</f>
        <v>0.83333333333333337</v>
      </c>
      <c r="I252" s="232">
        <f>G252/E252</f>
        <v>0</v>
      </c>
      <c r="J252" s="229">
        <f>H252*60+40</f>
        <v>90</v>
      </c>
    </row>
    <row r="253" spans="1:10">
      <c r="A253" s="255"/>
      <c r="B253" s="93" t="s">
        <v>589</v>
      </c>
      <c r="C253" s="144">
        <v>93.5</v>
      </c>
      <c r="D253" s="18"/>
      <c r="E253" s="241"/>
      <c r="F253" s="241"/>
      <c r="G253" s="241"/>
      <c r="H253" s="233"/>
      <c r="I253" s="233"/>
      <c r="J253" s="230"/>
    </row>
    <row r="254" spans="1:10">
      <c r="A254" s="255"/>
      <c r="B254" s="93" t="s">
        <v>590</v>
      </c>
      <c r="C254" s="144">
        <v>100</v>
      </c>
      <c r="D254" s="18"/>
      <c r="E254" s="241"/>
      <c r="F254" s="241"/>
      <c r="G254" s="241"/>
      <c r="H254" s="233"/>
      <c r="I254" s="233"/>
      <c r="J254" s="230"/>
    </row>
    <row r="255" spans="1:10">
      <c r="A255" s="255"/>
      <c r="B255" s="93" t="s">
        <v>591</v>
      </c>
      <c r="C255" s="144">
        <v>97.6666666666667</v>
      </c>
      <c r="D255" s="18"/>
      <c r="E255" s="241"/>
      <c r="F255" s="241"/>
      <c r="G255" s="241"/>
      <c r="H255" s="233"/>
      <c r="I255" s="233"/>
      <c r="J255" s="230"/>
    </row>
    <row r="256" spans="1:10">
      <c r="A256" s="255"/>
      <c r="B256" s="93" t="s">
        <v>592</v>
      </c>
      <c r="C256" s="144">
        <v>95</v>
      </c>
      <c r="D256" s="18"/>
      <c r="E256" s="241"/>
      <c r="F256" s="241"/>
      <c r="G256" s="241"/>
      <c r="H256" s="233"/>
      <c r="I256" s="233"/>
      <c r="J256" s="230"/>
    </row>
    <row r="257" spans="1:10">
      <c r="A257" s="255"/>
      <c r="B257" s="93" t="s">
        <v>593</v>
      </c>
      <c r="C257" s="144">
        <v>95</v>
      </c>
      <c r="D257" s="18"/>
      <c r="E257" s="241"/>
      <c r="F257" s="241"/>
      <c r="G257" s="241"/>
      <c r="H257" s="233"/>
      <c r="I257" s="233"/>
      <c r="J257" s="230"/>
    </row>
    <row r="258" spans="1:10">
      <c r="A258" s="255"/>
      <c r="B258" s="93" t="s">
        <v>594</v>
      </c>
      <c r="C258" s="144">
        <v>98</v>
      </c>
      <c r="D258" s="18"/>
      <c r="E258" s="241"/>
      <c r="F258" s="241"/>
      <c r="G258" s="241"/>
      <c r="H258" s="233"/>
      <c r="I258" s="233"/>
      <c r="J258" s="230"/>
    </row>
    <row r="259" spans="1:10">
      <c r="A259" s="255"/>
      <c r="B259" s="93" t="s">
        <v>595</v>
      </c>
      <c r="C259" s="144">
        <v>94</v>
      </c>
      <c r="D259" s="18"/>
      <c r="E259" s="241"/>
      <c r="F259" s="241"/>
      <c r="G259" s="241"/>
      <c r="H259" s="233"/>
      <c r="I259" s="233"/>
      <c r="J259" s="230"/>
    </row>
    <row r="260" spans="1:10">
      <c r="A260" s="255"/>
      <c r="B260" s="93" t="s">
        <v>596</v>
      </c>
      <c r="C260" s="144">
        <v>96</v>
      </c>
      <c r="D260" s="18"/>
      <c r="E260" s="241"/>
      <c r="F260" s="241"/>
      <c r="G260" s="241"/>
      <c r="H260" s="233"/>
      <c r="I260" s="233"/>
      <c r="J260" s="230"/>
    </row>
    <row r="261" spans="1:10">
      <c r="A261" s="255"/>
      <c r="B261" s="93" t="s">
        <v>597</v>
      </c>
      <c r="C261" s="144">
        <v>96.6666666666667</v>
      </c>
      <c r="D261" s="18"/>
      <c r="E261" s="241"/>
      <c r="F261" s="241"/>
      <c r="G261" s="241"/>
      <c r="H261" s="233"/>
      <c r="I261" s="233"/>
      <c r="J261" s="230"/>
    </row>
    <row r="262" spans="1:10">
      <c r="A262" s="255"/>
      <c r="B262" s="93" t="s">
        <v>598</v>
      </c>
      <c r="C262" s="144">
        <v>96.6666666666667</v>
      </c>
      <c r="D262" s="18"/>
      <c r="E262" s="241"/>
      <c r="F262" s="241"/>
      <c r="G262" s="241"/>
      <c r="H262" s="233"/>
      <c r="I262" s="233"/>
      <c r="J262" s="230"/>
    </row>
    <row r="263" spans="1:10">
      <c r="A263" s="255"/>
      <c r="B263" s="93" t="s">
        <v>599</v>
      </c>
      <c r="C263" s="144">
        <v>98.6666666666667</v>
      </c>
      <c r="D263" s="18"/>
      <c r="E263" s="241"/>
      <c r="F263" s="241"/>
      <c r="G263" s="241"/>
      <c r="H263" s="233"/>
      <c r="I263" s="233"/>
      <c r="J263" s="230"/>
    </row>
    <row r="264" spans="1:10">
      <c r="A264" s="254" t="s">
        <v>113</v>
      </c>
      <c r="B264" s="93" t="s">
        <v>590</v>
      </c>
      <c r="C264" s="144">
        <v>100</v>
      </c>
      <c r="D264" s="18"/>
      <c r="E264" s="246">
        <v>12</v>
      </c>
      <c r="F264" s="240">
        <f>COUNTIF(C264:C275,"&gt;=94.5")</f>
        <v>11</v>
      </c>
      <c r="G264" s="240">
        <f>COUNTIF(C264:C275,"&lt;=85")</f>
        <v>0</v>
      </c>
      <c r="H264" s="232">
        <f>F264/E264</f>
        <v>0.91666666666666663</v>
      </c>
      <c r="I264" s="232">
        <f>G264/E264</f>
        <v>0</v>
      </c>
      <c r="J264" s="229">
        <f>H264*60+40</f>
        <v>95</v>
      </c>
    </row>
    <row r="265" spans="1:10">
      <c r="A265" s="254"/>
      <c r="B265" s="93" t="s">
        <v>600</v>
      </c>
      <c r="C265" s="144">
        <v>97</v>
      </c>
      <c r="D265" s="18"/>
      <c r="E265" s="241"/>
      <c r="F265" s="241"/>
      <c r="G265" s="241"/>
      <c r="H265" s="233"/>
      <c r="I265" s="233"/>
      <c r="J265" s="230"/>
    </row>
    <row r="266" spans="1:10">
      <c r="A266" s="254"/>
      <c r="B266" s="93" t="s">
        <v>601</v>
      </c>
      <c r="C266" s="144">
        <v>99</v>
      </c>
      <c r="D266" s="18"/>
      <c r="E266" s="241"/>
      <c r="F266" s="241"/>
      <c r="G266" s="241"/>
      <c r="H266" s="233"/>
      <c r="I266" s="233"/>
      <c r="J266" s="230"/>
    </row>
    <row r="267" spans="1:10">
      <c r="A267" s="254"/>
      <c r="B267" s="93" t="s">
        <v>599</v>
      </c>
      <c r="C267" s="144">
        <v>98.3333333333333</v>
      </c>
      <c r="D267" s="18"/>
      <c r="E267" s="241"/>
      <c r="F267" s="241"/>
      <c r="G267" s="241"/>
      <c r="H267" s="233"/>
      <c r="I267" s="233"/>
      <c r="J267" s="230"/>
    </row>
    <row r="268" spans="1:10">
      <c r="A268" s="254"/>
      <c r="B268" s="93" t="s">
        <v>602</v>
      </c>
      <c r="C268" s="144">
        <v>95.3333333333333</v>
      </c>
      <c r="D268" s="18"/>
      <c r="E268" s="241"/>
      <c r="F268" s="241"/>
      <c r="G268" s="241"/>
      <c r="H268" s="233"/>
      <c r="I268" s="233"/>
      <c r="J268" s="230"/>
    </row>
    <row r="269" spans="1:10">
      <c r="A269" s="254"/>
      <c r="B269" s="93" t="s">
        <v>603</v>
      </c>
      <c r="C269" s="144">
        <v>98.3333333333333</v>
      </c>
      <c r="D269" s="18"/>
      <c r="E269" s="241"/>
      <c r="F269" s="241"/>
      <c r="G269" s="241"/>
      <c r="H269" s="233"/>
      <c r="I269" s="233"/>
      <c r="J269" s="230"/>
    </row>
    <row r="270" spans="1:10">
      <c r="A270" s="254"/>
      <c r="B270" s="93" t="s">
        <v>604</v>
      </c>
      <c r="C270" s="144">
        <v>98</v>
      </c>
      <c r="D270" s="18"/>
      <c r="E270" s="241"/>
      <c r="F270" s="241"/>
      <c r="G270" s="241"/>
      <c r="H270" s="233"/>
      <c r="I270" s="233"/>
      <c r="J270" s="230"/>
    </row>
    <row r="271" spans="1:10">
      <c r="A271" s="254"/>
      <c r="B271" s="93" t="s">
        <v>605</v>
      </c>
      <c r="C271" s="144">
        <v>95.3333333333333</v>
      </c>
      <c r="D271" s="18"/>
      <c r="E271" s="241"/>
      <c r="F271" s="241"/>
      <c r="G271" s="241"/>
      <c r="H271" s="233"/>
      <c r="I271" s="233"/>
      <c r="J271" s="230"/>
    </row>
    <row r="272" spans="1:10">
      <c r="A272" s="254"/>
      <c r="B272" s="93" t="s">
        <v>606</v>
      </c>
      <c r="C272" s="144">
        <v>95.3333333333333</v>
      </c>
      <c r="D272" s="18"/>
      <c r="E272" s="241"/>
      <c r="F272" s="241"/>
      <c r="G272" s="241"/>
      <c r="H272" s="233"/>
      <c r="I272" s="233"/>
      <c r="J272" s="230"/>
    </row>
    <row r="273" spans="1:10">
      <c r="A273" s="254"/>
      <c r="B273" s="93" t="s">
        <v>607</v>
      </c>
      <c r="C273" s="144">
        <v>93.3333333333333</v>
      </c>
      <c r="D273" s="18"/>
      <c r="E273" s="241"/>
      <c r="F273" s="241"/>
      <c r="G273" s="241"/>
      <c r="H273" s="233"/>
      <c r="I273" s="233"/>
      <c r="J273" s="230"/>
    </row>
    <row r="274" spans="1:10">
      <c r="A274" s="254"/>
      <c r="B274" s="93" t="s">
        <v>608</v>
      </c>
      <c r="C274" s="144">
        <v>98.3333333333333</v>
      </c>
      <c r="D274" s="18"/>
      <c r="E274" s="241"/>
      <c r="F274" s="241"/>
      <c r="G274" s="241"/>
      <c r="H274" s="233"/>
      <c r="I274" s="233"/>
      <c r="J274" s="230"/>
    </row>
    <row r="275" spans="1:10">
      <c r="A275" s="254"/>
      <c r="B275" s="93" t="s">
        <v>609</v>
      </c>
      <c r="C275" s="144">
        <v>96.6666666666667</v>
      </c>
      <c r="D275" s="18"/>
      <c r="E275" s="241"/>
      <c r="F275" s="241"/>
      <c r="G275" s="241"/>
      <c r="H275" s="233"/>
      <c r="I275" s="233"/>
      <c r="J275" s="230"/>
    </row>
    <row r="276" spans="1:10">
      <c r="A276" s="255" t="s">
        <v>114</v>
      </c>
      <c r="B276" s="93" t="s">
        <v>579</v>
      </c>
      <c r="C276" s="144">
        <v>92</v>
      </c>
      <c r="D276" s="18"/>
      <c r="E276" s="246">
        <v>9</v>
      </c>
      <c r="F276" s="240">
        <f>COUNTIF(C276:C284,"&gt;=94.5")</f>
        <v>7</v>
      </c>
      <c r="G276" s="240">
        <f>COUNTIF(C276:C284,"&lt;=85")</f>
        <v>0</v>
      </c>
      <c r="H276" s="232">
        <f>F276/E276</f>
        <v>0.77777777777777779</v>
      </c>
      <c r="I276" s="232">
        <f>G276/E276</f>
        <v>0</v>
      </c>
      <c r="J276" s="229">
        <f>H276*60+40</f>
        <v>86.666666666666657</v>
      </c>
    </row>
    <row r="277" spans="1:10">
      <c r="A277" s="255"/>
      <c r="B277" s="93" t="s">
        <v>610</v>
      </c>
      <c r="C277" s="144">
        <v>93.5</v>
      </c>
      <c r="D277" s="18"/>
      <c r="E277" s="241"/>
      <c r="F277" s="241"/>
      <c r="G277" s="241"/>
      <c r="H277" s="233"/>
      <c r="I277" s="233"/>
      <c r="J277" s="230"/>
    </row>
    <row r="278" spans="1:10">
      <c r="A278" s="255"/>
      <c r="B278" s="93" t="s">
        <v>611</v>
      </c>
      <c r="C278" s="144">
        <v>97</v>
      </c>
      <c r="D278" s="18"/>
      <c r="E278" s="241"/>
      <c r="F278" s="241"/>
      <c r="G278" s="241"/>
      <c r="H278" s="233"/>
      <c r="I278" s="233"/>
      <c r="J278" s="230"/>
    </row>
    <row r="279" spans="1:10">
      <c r="A279" s="255"/>
      <c r="B279" s="93" t="s">
        <v>556</v>
      </c>
      <c r="C279" s="144">
        <v>97.6666666666667</v>
      </c>
      <c r="D279" s="18"/>
      <c r="E279" s="241"/>
      <c r="F279" s="241"/>
      <c r="G279" s="241"/>
      <c r="H279" s="233"/>
      <c r="I279" s="233"/>
      <c r="J279" s="230"/>
    </row>
    <row r="280" spans="1:10">
      <c r="A280" s="255"/>
      <c r="B280" s="93" t="s">
        <v>612</v>
      </c>
      <c r="C280" s="144">
        <v>96.3333333333333</v>
      </c>
      <c r="D280" s="18"/>
      <c r="E280" s="241"/>
      <c r="F280" s="241"/>
      <c r="G280" s="241"/>
      <c r="H280" s="233"/>
      <c r="I280" s="233"/>
      <c r="J280" s="230"/>
    </row>
    <row r="281" spans="1:10">
      <c r="A281" s="255"/>
      <c r="B281" s="93" t="s">
        <v>613</v>
      </c>
      <c r="C281" s="144">
        <v>97.3333333333333</v>
      </c>
      <c r="D281" s="18"/>
      <c r="E281" s="241"/>
      <c r="F281" s="241"/>
      <c r="G281" s="241"/>
      <c r="H281" s="233"/>
      <c r="I281" s="233"/>
      <c r="J281" s="230"/>
    </row>
    <row r="282" spans="1:10">
      <c r="A282" s="255"/>
      <c r="B282" s="93" t="s">
        <v>614</v>
      </c>
      <c r="C282" s="144">
        <v>95.6666666666667</v>
      </c>
      <c r="D282" s="18"/>
      <c r="E282" s="241"/>
      <c r="F282" s="241"/>
      <c r="G282" s="241"/>
      <c r="H282" s="233"/>
      <c r="I282" s="233"/>
      <c r="J282" s="230"/>
    </row>
    <row r="283" spans="1:10">
      <c r="A283" s="255"/>
      <c r="B283" s="93" t="s">
        <v>615</v>
      </c>
      <c r="C283" s="144">
        <v>98.3333333333333</v>
      </c>
      <c r="D283" s="18"/>
      <c r="E283" s="241"/>
      <c r="F283" s="241"/>
      <c r="G283" s="241"/>
      <c r="H283" s="233"/>
      <c r="I283" s="233"/>
      <c r="J283" s="230"/>
    </row>
    <row r="284" spans="1:10">
      <c r="A284" s="255"/>
      <c r="B284" s="93" t="s">
        <v>542</v>
      </c>
      <c r="C284" s="144">
        <v>98</v>
      </c>
      <c r="D284" s="18"/>
      <c r="E284" s="241"/>
      <c r="F284" s="241"/>
      <c r="G284" s="241"/>
      <c r="H284" s="233"/>
      <c r="I284" s="233"/>
      <c r="J284" s="230"/>
    </row>
    <row r="285" spans="1:10">
      <c r="A285" s="256" t="s">
        <v>115</v>
      </c>
      <c r="B285" s="93" t="s">
        <v>579</v>
      </c>
      <c r="C285" s="144">
        <v>92</v>
      </c>
      <c r="D285" s="20"/>
      <c r="E285" s="247">
        <v>12</v>
      </c>
      <c r="F285" s="240">
        <f>COUNTIF(C285:C296,"&gt;=94.5")</f>
        <v>10</v>
      </c>
      <c r="G285" s="240">
        <f>COUNTIF(C285:C296,"&lt;=85")</f>
        <v>0</v>
      </c>
      <c r="H285" s="232">
        <f>F285/E285</f>
        <v>0.83333333333333337</v>
      </c>
      <c r="I285" s="232">
        <f>G285/E285</f>
        <v>0</v>
      </c>
      <c r="J285" s="229">
        <f>H285*60+40</f>
        <v>90</v>
      </c>
    </row>
    <row r="286" spans="1:10">
      <c r="A286" s="256"/>
      <c r="B286" s="93" t="s">
        <v>616</v>
      </c>
      <c r="C286" s="144">
        <v>97</v>
      </c>
      <c r="D286" s="20"/>
      <c r="E286" s="248"/>
      <c r="F286" s="241"/>
      <c r="G286" s="241"/>
      <c r="H286" s="233"/>
      <c r="I286" s="233"/>
      <c r="J286" s="230"/>
    </row>
    <row r="287" spans="1:10">
      <c r="A287" s="256"/>
      <c r="B287" s="93" t="s">
        <v>617</v>
      </c>
      <c r="C287" s="144">
        <v>98.5</v>
      </c>
      <c r="D287" s="20"/>
      <c r="E287" s="248"/>
      <c r="F287" s="241"/>
      <c r="G287" s="241"/>
      <c r="H287" s="233"/>
      <c r="I287" s="233"/>
      <c r="J287" s="230"/>
    </row>
    <row r="288" spans="1:10">
      <c r="A288" s="256"/>
      <c r="B288" s="93" t="s">
        <v>618</v>
      </c>
      <c r="C288" s="144">
        <v>97</v>
      </c>
      <c r="D288" s="20"/>
      <c r="E288" s="248"/>
      <c r="F288" s="241"/>
      <c r="G288" s="241"/>
      <c r="H288" s="233"/>
      <c r="I288" s="233"/>
      <c r="J288" s="230"/>
    </row>
    <row r="289" spans="1:10">
      <c r="A289" s="256"/>
      <c r="B289" s="93" t="s">
        <v>619</v>
      </c>
      <c r="C289" s="144">
        <v>97.5</v>
      </c>
      <c r="D289" s="20"/>
      <c r="E289" s="248"/>
      <c r="F289" s="241"/>
      <c r="G289" s="241"/>
      <c r="H289" s="233"/>
      <c r="I289" s="233"/>
      <c r="J289" s="230"/>
    </row>
    <row r="290" spans="1:10">
      <c r="A290" s="256"/>
      <c r="B290" s="93" t="s">
        <v>620</v>
      </c>
      <c r="C290" s="144">
        <v>98</v>
      </c>
      <c r="D290" s="20"/>
      <c r="E290" s="248"/>
      <c r="F290" s="241"/>
      <c r="G290" s="241"/>
      <c r="H290" s="233"/>
      <c r="I290" s="233"/>
      <c r="J290" s="230"/>
    </row>
    <row r="291" spans="1:10">
      <c r="A291" s="256"/>
      <c r="B291" s="93" t="s">
        <v>621</v>
      </c>
      <c r="C291" s="144">
        <v>96</v>
      </c>
      <c r="D291" s="20"/>
      <c r="E291" s="248"/>
      <c r="F291" s="241"/>
      <c r="G291" s="241"/>
      <c r="H291" s="233"/>
      <c r="I291" s="233"/>
      <c r="J291" s="230"/>
    </row>
    <row r="292" spans="1:10">
      <c r="A292" s="256"/>
      <c r="B292" s="93" t="s">
        <v>622</v>
      </c>
      <c r="C292" s="144">
        <v>96.3333333333333</v>
      </c>
      <c r="D292" s="95"/>
      <c r="E292" s="248"/>
      <c r="F292" s="241"/>
      <c r="G292" s="241"/>
      <c r="H292" s="233"/>
      <c r="I292" s="233"/>
      <c r="J292" s="230"/>
    </row>
    <row r="293" spans="1:10">
      <c r="A293" s="256"/>
      <c r="B293" s="93" t="s">
        <v>623</v>
      </c>
      <c r="C293" s="144">
        <v>94</v>
      </c>
      <c r="D293" s="95"/>
      <c r="E293" s="248"/>
      <c r="F293" s="241"/>
      <c r="G293" s="241"/>
      <c r="H293" s="233"/>
      <c r="I293" s="233"/>
      <c r="J293" s="230"/>
    </row>
    <row r="294" spans="1:10">
      <c r="A294" s="256"/>
      <c r="B294" s="93" t="s">
        <v>624</v>
      </c>
      <c r="C294" s="144">
        <v>99</v>
      </c>
      <c r="D294" s="95"/>
      <c r="E294" s="248"/>
      <c r="F294" s="241"/>
      <c r="G294" s="241"/>
      <c r="H294" s="233"/>
      <c r="I294" s="233"/>
      <c r="J294" s="230"/>
    </row>
    <row r="295" spans="1:10">
      <c r="A295" s="256"/>
      <c r="B295" s="93" t="s">
        <v>625</v>
      </c>
      <c r="C295" s="144">
        <v>98.6666666666667</v>
      </c>
      <c r="D295" s="18"/>
      <c r="E295" s="248"/>
      <c r="F295" s="241"/>
      <c r="G295" s="241"/>
      <c r="H295" s="233"/>
      <c r="I295" s="233"/>
      <c r="J295" s="230"/>
    </row>
    <row r="296" spans="1:10">
      <c r="A296" s="256"/>
      <c r="B296" s="93" t="s">
        <v>565</v>
      </c>
      <c r="C296" s="144">
        <v>98.6666666666667</v>
      </c>
      <c r="D296" s="18"/>
      <c r="E296" s="248"/>
      <c r="F296" s="241"/>
      <c r="G296" s="241"/>
      <c r="H296" s="233"/>
      <c r="I296" s="233"/>
      <c r="J296" s="230"/>
    </row>
    <row r="297" spans="1:10">
      <c r="A297" s="257" t="s">
        <v>116</v>
      </c>
      <c r="B297" s="93" t="s">
        <v>626</v>
      </c>
      <c r="C297" s="144">
        <v>97.5</v>
      </c>
      <c r="D297" s="18"/>
      <c r="E297" s="246">
        <v>6</v>
      </c>
      <c r="F297" s="240">
        <f>COUNTIF(C297:C302,"&gt;=94.5")</f>
        <v>5</v>
      </c>
      <c r="G297" s="240">
        <f>COUNTIF(C297:C302,"&lt;=85")</f>
        <v>0</v>
      </c>
      <c r="H297" s="232">
        <f>F297/E297</f>
        <v>0.83333333333333337</v>
      </c>
      <c r="I297" s="232">
        <f>G297/E297</f>
        <v>0</v>
      </c>
      <c r="J297" s="229">
        <f>H297*60+40</f>
        <v>90</v>
      </c>
    </row>
    <row r="298" spans="1:10">
      <c r="A298" s="257"/>
      <c r="B298" s="93" t="s">
        <v>627</v>
      </c>
      <c r="C298" s="144">
        <v>97</v>
      </c>
      <c r="D298" s="18"/>
      <c r="E298" s="241"/>
      <c r="F298" s="241"/>
      <c r="G298" s="241"/>
      <c r="H298" s="233"/>
      <c r="I298" s="233"/>
      <c r="J298" s="230"/>
    </row>
    <row r="299" spans="1:10">
      <c r="A299" s="257"/>
      <c r="B299" s="93" t="s">
        <v>628</v>
      </c>
      <c r="C299" s="144">
        <v>98.5</v>
      </c>
      <c r="D299" s="18"/>
      <c r="E299" s="241"/>
      <c r="F299" s="241"/>
      <c r="G299" s="241"/>
      <c r="H299" s="233"/>
      <c r="I299" s="233"/>
      <c r="J299" s="230"/>
    </row>
    <row r="300" spans="1:10">
      <c r="A300" s="257"/>
      <c r="B300" s="93" t="s">
        <v>629</v>
      </c>
      <c r="C300" s="144">
        <v>94</v>
      </c>
      <c r="D300" s="18"/>
      <c r="E300" s="241"/>
      <c r="F300" s="241"/>
      <c r="G300" s="241"/>
      <c r="H300" s="233"/>
      <c r="I300" s="233"/>
      <c r="J300" s="230"/>
    </row>
    <row r="301" spans="1:10">
      <c r="A301" s="257"/>
      <c r="B301" s="93" t="s">
        <v>630</v>
      </c>
      <c r="C301" s="144">
        <v>95</v>
      </c>
      <c r="D301" s="18"/>
      <c r="E301" s="241"/>
      <c r="F301" s="241"/>
      <c r="G301" s="241"/>
      <c r="H301" s="233"/>
      <c r="I301" s="233"/>
      <c r="J301" s="230"/>
    </row>
    <row r="302" spans="1:10">
      <c r="A302" s="257"/>
      <c r="B302" s="93" t="s">
        <v>631</v>
      </c>
      <c r="C302" s="144">
        <v>98</v>
      </c>
      <c r="D302" s="18"/>
      <c r="E302" s="241"/>
      <c r="F302" s="241"/>
      <c r="G302" s="241"/>
      <c r="H302" s="233"/>
      <c r="I302" s="233"/>
      <c r="J302" s="230"/>
    </row>
    <row r="303" spans="1:10">
      <c r="A303" s="255" t="s">
        <v>117</v>
      </c>
      <c r="B303" s="93" t="s">
        <v>441</v>
      </c>
      <c r="C303" s="146">
        <v>95.5</v>
      </c>
      <c r="D303" s="18"/>
      <c r="E303" s="246">
        <v>10</v>
      </c>
      <c r="F303" s="240">
        <f>COUNTIF(C303:C312,"&gt;=94.5")</f>
        <v>8</v>
      </c>
      <c r="G303" s="240">
        <f>COUNTIF(C303:C312,"&lt;=85")</f>
        <v>0</v>
      </c>
      <c r="H303" s="232">
        <f>F303/E303</f>
        <v>0.8</v>
      </c>
      <c r="I303" s="232">
        <f>G303/E303</f>
        <v>0</v>
      </c>
      <c r="J303" s="229">
        <f>H303*60+40</f>
        <v>88</v>
      </c>
    </row>
    <row r="304" spans="1:10">
      <c r="A304" s="255"/>
      <c r="B304" s="93" t="s">
        <v>632</v>
      </c>
      <c r="C304" s="146">
        <v>90.5</v>
      </c>
      <c r="D304" s="18"/>
      <c r="E304" s="241"/>
      <c r="F304" s="241"/>
      <c r="G304" s="241"/>
      <c r="H304" s="233"/>
      <c r="I304" s="233"/>
      <c r="J304" s="230"/>
    </row>
    <row r="305" spans="1:10">
      <c r="A305" s="255"/>
      <c r="B305" s="93" t="s">
        <v>633</v>
      </c>
      <c r="C305" s="146">
        <v>90</v>
      </c>
      <c r="D305" s="18"/>
      <c r="E305" s="241"/>
      <c r="F305" s="241"/>
      <c r="G305" s="241"/>
      <c r="H305" s="233"/>
      <c r="I305" s="233"/>
      <c r="J305" s="230"/>
    </row>
    <row r="306" spans="1:10">
      <c r="A306" s="255"/>
      <c r="B306" s="93" t="s">
        <v>634</v>
      </c>
      <c r="C306" s="146">
        <v>97.5</v>
      </c>
      <c r="D306" s="18"/>
      <c r="E306" s="241"/>
      <c r="F306" s="241"/>
      <c r="G306" s="241"/>
      <c r="H306" s="233"/>
      <c r="I306" s="233"/>
      <c r="J306" s="230"/>
    </row>
    <row r="307" spans="1:10">
      <c r="A307" s="255"/>
      <c r="B307" s="93" t="s">
        <v>631</v>
      </c>
      <c r="C307" s="146">
        <v>98</v>
      </c>
      <c r="D307" s="18"/>
      <c r="E307" s="241"/>
      <c r="F307" s="241"/>
      <c r="G307" s="241"/>
      <c r="H307" s="233"/>
      <c r="I307" s="233"/>
      <c r="J307" s="230"/>
    </row>
    <row r="308" spans="1:10">
      <c r="A308" s="255"/>
      <c r="B308" s="93" t="s">
        <v>635</v>
      </c>
      <c r="C308" s="146">
        <v>98.5</v>
      </c>
      <c r="D308" s="18"/>
      <c r="E308" s="241"/>
      <c r="F308" s="241"/>
      <c r="G308" s="241"/>
      <c r="H308" s="233"/>
      <c r="I308" s="233"/>
      <c r="J308" s="230"/>
    </row>
    <row r="309" spans="1:10">
      <c r="A309" s="255"/>
      <c r="B309" s="93" t="s">
        <v>636</v>
      </c>
      <c r="C309" s="146">
        <v>97</v>
      </c>
      <c r="D309" s="18"/>
      <c r="E309" s="241"/>
      <c r="F309" s="241"/>
      <c r="G309" s="241"/>
      <c r="H309" s="233"/>
      <c r="I309" s="233"/>
      <c r="J309" s="230"/>
    </row>
    <row r="310" spans="1:10">
      <c r="A310" s="255"/>
      <c r="B310" s="93" t="s">
        <v>637</v>
      </c>
      <c r="C310" s="146">
        <v>97</v>
      </c>
      <c r="D310" s="18"/>
      <c r="E310" s="241"/>
      <c r="F310" s="241"/>
      <c r="G310" s="241"/>
      <c r="H310" s="233"/>
      <c r="I310" s="233"/>
      <c r="J310" s="230"/>
    </row>
    <row r="311" spans="1:10">
      <c r="A311" s="255"/>
      <c r="B311" s="93" t="s">
        <v>638</v>
      </c>
      <c r="C311" s="146">
        <v>97</v>
      </c>
      <c r="D311" s="18"/>
      <c r="E311" s="241"/>
      <c r="F311" s="241"/>
      <c r="G311" s="241"/>
      <c r="H311" s="233"/>
      <c r="I311" s="233"/>
      <c r="J311" s="230"/>
    </row>
    <row r="312" spans="1:10">
      <c r="A312" s="255"/>
      <c r="B312" s="93" t="s">
        <v>639</v>
      </c>
      <c r="C312" s="146">
        <v>95</v>
      </c>
      <c r="D312" s="18"/>
      <c r="E312" s="241"/>
      <c r="F312" s="241"/>
      <c r="G312" s="241"/>
      <c r="H312" s="233"/>
      <c r="I312" s="233"/>
      <c r="J312" s="230"/>
    </row>
    <row r="313" spans="1:10">
      <c r="A313" s="250" t="s">
        <v>16</v>
      </c>
      <c r="B313" s="96" t="s">
        <v>640</v>
      </c>
      <c r="C313" s="147">
        <v>97</v>
      </c>
      <c r="D313" s="97"/>
      <c r="E313" s="242">
        <v>12</v>
      </c>
      <c r="F313" s="235">
        <f>COUNTIF(C313:C324,"&gt;=94.5")</f>
        <v>4</v>
      </c>
      <c r="G313" s="235">
        <f>COUNTIF(C313:C324,"&lt;=85")</f>
        <v>0</v>
      </c>
      <c r="H313" s="231">
        <f>F313/E313</f>
        <v>0.33333333333333331</v>
      </c>
      <c r="I313" s="226">
        <f>G313/E313</f>
        <v>0</v>
      </c>
      <c r="J313" s="225">
        <f>H313*60+40</f>
        <v>60</v>
      </c>
    </row>
    <row r="314" spans="1:10">
      <c r="A314" s="251"/>
      <c r="B314" s="96" t="s">
        <v>641</v>
      </c>
      <c r="C314" s="147">
        <v>92.6666666666667</v>
      </c>
      <c r="D314" s="97"/>
      <c r="E314" s="243"/>
      <c r="F314" s="236"/>
      <c r="G314" s="236"/>
      <c r="H314" s="231"/>
      <c r="I314" s="227"/>
      <c r="J314" s="225"/>
    </row>
    <row r="315" spans="1:10">
      <c r="A315" s="251"/>
      <c r="B315" s="96" t="s">
        <v>642</v>
      </c>
      <c r="C315" s="147">
        <v>92.3333333333333</v>
      </c>
      <c r="D315" s="97"/>
      <c r="E315" s="243"/>
      <c r="F315" s="236"/>
      <c r="G315" s="236"/>
      <c r="H315" s="231"/>
      <c r="I315" s="227"/>
      <c r="J315" s="225"/>
    </row>
    <row r="316" spans="1:10">
      <c r="A316" s="251"/>
      <c r="B316" s="96" t="s">
        <v>643</v>
      </c>
      <c r="C316" s="147">
        <v>90.6666666666667</v>
      </c>
      <c r="D316" s="97"/>
      <c r="E316" s="243"/>
      <c r="F316" s="236"/>
      <c r="G316" s="236"/>
      <c r="H316" s="231"/>
      <c r="I316" s="227"/>
      <c r="J316" s="225"/>
    </row>
    <row r="317" spans="1:10">
      <c r="A317" s="251"/>
      <c r="B317" s="96" t="s">
        <v>644</v>
      </c>
      <c r="C317" s="147">
        <v>94.6666666666667</v>
      </c>
      <c r="D317" s="97"/>
      <c r="E317" s="243"/>
      <c r="F317" s="236"/>
      <c r="G317" s="236"/>
      <c r="H317" s="231"/>
      <c r="I317" s="227"/>
      <c r="J317" s="225"/>
    </row>
    <row r="318" spans="1:10">
      <c r="A318" s="251"/>
      <c r="B318" s="96" t="s">
        <v>645</v>
      </c>
      <c r="C318" s="147">
        <v>98.6666666666667</v>
      </c>
      <c r="D318" s="97"/>
      <c r="E318" s="243"/>
      <c r="F318" s="236"/>
      <c r="G318" s="236"/>
      <c r="H318" s="231"/>
      <c r="I318" s="227"/>
      <c r="J318" s="225"/>
    </row>
    <row r="319" spans="1:10">
      <c r="A319" s="251"/>
      <c r="B319" s="96" t="s">
        <v>646</v>
      </c>
      <c r="C319" s="147">
        <v>92.3333333333333</v>
      </c>
      <c r="D319" s="97"/>
      <c r="E319" s="243"/>
      <c r="F319" s="236"/>
      <c r="G319" s="236"/>
      <c r="H319" s="231"/>
      <c r="I319" s="227"/>
      <c r="J319" s="225"/>
    </row>
    <row r="320" spans="1:10">
      <c r="A320" s="251"/>
      <c r="B320" s="96" t="s">
        <v>647</v>
      </c>
      <c r="C320" s="147">
        <v>91.6666666666667</v>
      </c>
      <c r="D320" s="97"/>
      <c r="E320" s="243"/>
      <c r="F320" s="236"/>
      <c r="G320" s="236"/>
      <c r="H320" s="231"/>
      <c r="I320" s="227"/>
      <c r="J320" s="225"/>
    </row>
    <row r="321" spans="1:10">
      <c r="A321" s="251"/>
      <c r="B321" s="96" t="s">
        <v>648</v>
      </c>
      <c r="C321" s="147">
        <v>93</v>
      </c>
      <c r="D321" s="97"/>
      <c r="E321" s="243"/>
      <c r="F321" s="236"/>
      <c r="G321" s="236"/>
      <c r="H321" s="231"/>
      <c r="I321" s="227"/>
      <c r="J321" s="225"/>
    </row>
    <row r="322" spans="1:10">
      <c r="A322" s="251"/>
      <c r="B322" s="96" t="s">
        <v>649</v>
      </c>
      <c r="C322" s="147">
        <v>93</v>
      </c>
      <c r="D322" s="97"/>
      <c r="E322" s="243"/>
      <c r="F322" s="236"/>
      <c r="G322" s="236"/>
      <c r="H322" s="231"/>
      <c r="I322" s="227"/>
      <c r="J322" s="225"/>
    </row>
    <row r="323" spans="1:10">
      <c r="A323" s="251"/>
      <c r="B323" s="96" t="s">
        <v>650</v>
      </c>
      <c r="C323" s="147">
        <v>94.3333333333333</v>
      </c>
      <c r="D323" s="97"/>
      <c r="E323" s="243"/>
      <c r="F323" s="236"/>
      <c r="G323" s="236"/>
      <c r="H323" s="231"/>
      <c r="I323" s="227"/>
      <c r="J323" s="225"/>
    </row>
    <row r="324" spans="1:10">
      <c r="A324" s="251"/>
      <c r="B324" s="96" t="s">
        <v>651</v>
      </c>
      <c r="C324" s="147">
        <v>96</v>
      </c>
      <c r="D324" s="97"/>
      <c r="E324" s="243"/>
      <c r="F324" s="236"/>
      <c r="G324" s="236"/>
      <c r="H324" s="231"/>
      <c r="I324" s="227"/>
      <c r="J324" s="225"/>
    </row>
    <row r="325" spans="1:10">
      <c r="A325" s="258" t="s">
        <v>17</v>
      </c>
      <c r="B325" s="96" t="s">
        <v>651</v>
      </c>
      <c r="C325" s="147">
        <v>96</v>
      </c>
      <c r="D325" s="97"/>
      <c r="E325" s="242">
        <v>13</v>
      </c>
      <c r="F325" s="239">
        <f>COUNTIF(C325:C337,"&gt;=94.5")</f>
        <v>4</v>
      </c>
      <c r="G325" s="239">
        <f>COUNTIF(C325:C337,"&lt;=85")</f>
        <v>0</v>
      </c>
      <c r="H325" s="226">
        <f>F325/E325</f>
        <v>0.30769230769230771</v>
      </c>
      <c r="I325" s="231">
        <f>G325/E325</f>
        <v>0</v>
      </c>
      <c r="J325" s="225">
        <f>H325*60+40</f>
        <v>58.461538461538467</v>
      </c>
    </row>
    <row r="326" spans="1:10">
      <c r="A326" s="258"/>
      <c r="B326" s="96" t="s">
        <v>652</v>
      </c>
      <c r="C326" s="147">
        <v>95</v>
      </c>
      <c r="D326" s="97"/>
      <c r="E326" s="243"/>
      <c r="F326" s="239"/>
      <c r="G326" s="239"/>
      <c r="H326" s="227"/>
      <c r="I326" s="231"/>
      <c r="J326" s="225"/>
    </row>
    <row r="327" spans="1:10">
      <c r="A327" s="258"/>
      <c r="B327" s="96" t="s">
        <v>653</v>
      </c>
      <c r="C327" s="147">
        <v>94.6666666666667</v>
      </c>
      <c r="D327" s="97"/>
      <c r="E327" s="243"/>
      <c r="F327" s="239"/>
      <c r="G327" s="239"/>
      <c r="H327" s="227"/>
      <c r="I327" s="231"/>
      <c r="J327" s="225"/>
    </row>
    <row r="328" spans="1:10">
      <c r="A328" s="258"/>
      <c r="B328" s="96" t="s">
        <v>654</v>
      </c>
      <c r="C328" s="147">
        <v>91.3333333333333</v>
      </c>
      <c r="D328" s="97"/>
      <c r="E328" s="243"/>
      <c r="F328" s="239"/>
      <c r="G328" s="239"/>
      <c r="H328" s="227"/>
      <c r="I328" s="231"/>
      <c r="J328" s="225"/>
    </row>
    <row r="329" spans="1:10">
      <c r="A329" s="258"/>
      <c r="B329" s="96" t="s">
        <v>655</v>
      </c>
      <c r="C329" s="147">
        <v>93.3333333333333</v>
      </c>
      <c r="D329" s="97"/>
      <c r="E329" s="243"/>
      <c r="F329" s="239"/>
      <c r="G329" s="239"/>
      <c r="H329" s="227"/>
      <c r="I329" s="231"/>
      <c r="J329" s="225"/>
    </row>
    <row r="330" spans="1:10">
      <c r="A330" s="258"/>
      <c r="B330" s="96" t="s">
        <v>656</v>
      </c>
      <c r="C330" s="147">
        <v>93.3333333333333</v>
      </c>
      <c r="D330" s="97"/>
      <c r="E330" s="243"/>
      <c r="F330" s="239"/>
      <c r="G330" s="239"/>
      <c r="H330" s="227"/>
      <c r="I330" s="231"/>
      <c r="J330" s="225"/>
    </row>
    <row r="331" spans="1:10">
      <c r="A331" s="258"/>
      <c r="B331" s="96" t="s">
        <v>657</v>
      </c>
      <c r="C331" s="147">
        <v>92.3333333333333</v>
      </c>
      <c r="D331" s="97"/>
      <c r="E331" s="243"/>
      <c r="F331" s="239"/>
      <c r="G331" s="239"/>
      <c r="H331" s="227"/>
      <c r="I331" s="231"/>
      <c r="J331" s="225"/>
    </row>
    <row r="332" spans="1:10">
      <c r="A332" s="258"/>
      <c r="B332" s="96" t="s">
        <v>658</v>
      </c>
      <c r="C332" s="147">
        <v>93</v>
      </c>
      <c r="D332" s="118"/>
      <c r="E332" s="243"/>
      <c r="F332" s="239"/>
      <c r="G332" s="239"/>
      <c r="H332" s="227"/>
      <c r="I332" s="231"/>
      <c r="J332" s="225"/>
    </row>
    <row r="333" spans="1:10">
      <c r="A333" s="258"/>
      <c r="B333" s="96" t="s">
        <v>659</v>
      </c>
      <c r="C333" s="147">
        <v>92.3333333333333</v>
      </c>
      <c r="D333" s="97"/>
      <c r="E333" s="243"/>
      <c r="F333" s="239"/>
      <c r="G333" s="239"/>
      <c r="H333" s="227"/>
      <c r="I333" s="231"/>
      <c r="J333" s="225"/>
    </row>
    <row r="334" spans="1:10">
      <c r="A334" s="258"/>
      <c r="B334" s="96" t="s">
        <v>660</v>
      </c>
      <c r="C334" s="147">
        <v>93.3333333333333</v>
      </c>
      <c r="D334" s="97"/>
      <c r="E334" s="243"/>
      <c r="F334" s="239"/>
      <c r="G334" s="239"/>
      <c r="H334" s="227"/>
      <c r="I334" s="231"/>
      <c r="J334" s="225"/>
    </row>
    <row r="335" spans="1:10">
      <c r="A335" s="258"/>
      <c r="B335" s="96" t="s">
        <v>661</v>
      </c>
      <c r="C335" s="147">
        <v>93.6666666666667</v>
      </c>
      <c r="D335" s="97"/>
      <c r="E335" s="243"/>
      <c r="F335" s="239"/>
      <c r="G335" s="239"/>
      <c r="H335" s="227"/>
      <c r="I335" s="231"/>
      <c r="J335" s="225"/>
    </row>
    <row r="336" spans="1:10">
      <c r="A336" s="258"/>
      <c r="B336" s="96" t="s">
        <v>662</v>
      </c>
      <c r="C336" s="147">
        <v>96.6666666666667</v>
      </c>
      <c r="D336" s="97"/>
      <c r="E336" s="243"/>
      <c r="F336" s="239"/>
      <c r="G336" s="239"/>
      <c r="H336" s="227"/>
      <c r="I336" s="231"/>
      <c r="J336" s="225"/>
    </row>
    <row r="337" spans="1:10">
      <c r="A337" s="258"/>
      <c r="B337" s="96" t="s">
        <v>663</v>
      </c>
      <c r="C337" s="147">
        <v>91</v>
      </c>
      <c r="D337" s="97"/>
      <c r="E337" s="244"/>
      <c r="F337" s="239"/>
      <c r="G337" s="239"/>
      <c r="H337" s="228"/>
      <c r="I337" s="231"/>
      <c r="J337" s="225"/>
    </row>
    <row r="338" spans="1:10">
      <c r="A338" s="250" t="s">
        <v>18</v>
      </c>
      <c r="B338" s="98" t="s">
        <v>664</v>
      </c>
      <c r="C338" s="147">
        <v>94</v>
      </c>
      <c r="D338" s="97"/>
      <c r="E338" s="243">
        <v>13</v>
      </c>
      <c r="F338" s="235">
        <f>COUNTIF(C338:C350,"&gt;=94.5")</f>
        <v>9</v>
      </c>
      <c r="G338" s="235">
        <f>COUNTIF(C338:C350,"&lt;=85")</f>
        <v>0</v>
      </c>
      <c r="H338" s="226">
        <f>F338/E338</f>
        <v>0.69230769230769229</v>
      </c>
      <c r="I338" s="226">
        <f>G338/E338</f>
        <v>0</v>
      </c>
      <c r="J338" s="225">
        <f>H338*60+40</f>
        <v>81.538461538461547</v>
      </c>
    </row>
    <row r="339" spans="1:10">
      <c r="A339" s="251"/>
      <c r="B339" s="98" t="s">
        <v>665</v>
      </c>
      <c r="C339" s="147">
        <v>95</v>
      </c>
      <c r="D339" s="97"/>
      <c r="E339" s="243"/>
      <c r="F339" s="236"/>
      <c r="G339" s="236"/>
      <c r="H339" s="227"/>
      <c r="I339" s="227"/>
      <c r="J339" s="225"/>
    </row>
    <row r="340" spans="1:10">
      <c r="A340" s="251"/>
      <c r="B340" s="98" t="s">
        <v>666</v>
      </c>
      <c r="C340" s="147">
        <v>96.5</v>
      </c>
      <c r="D340" s="97"/>
      <c r="E340" s="243"/>
      <c r="F340" s="236"/>
      <c r="G340" s="236"/>
      <c r="H340" s="227"/>
      <c r="I340" s="227"/>
      <c r="J340" s="225"/>
    </row>
    <row r="341" spans="1:10">
      <c r="A341" s="251"/>
      <c r="B341" s="98" t="s">
        <v>667</v>
      </c>
      <c r="C341" s="147">
        <v>97.5</v>
      </c>
      <c r="D341" s="97"/>
      <c r="E341" s="243"/>
      <c r="F341" s="236"/>
      <c r="G341" s="236"/>
      <c r="H341" s="227"/>
      <c r="I341" s="227"/>
      <c r="J341" s="225"/>
    </row>
    <row r="342" spans="1:10">
      <c r="A342" s="251"/>
      <c r="B342" s="98" t="s">
        <v>668</v>
      </c>
      <c r="C342" s="147">
        <v>93</v>
      </c>
      <c r="D342" s="97"/>
      <c r="E342" s="243"/>
      <c r="F342" s="236"/>
      <c r="G342" s="236"/>
      <c r="H342" s="227"/>
      <c r="I342" s="227"/>
      <c r="J342" s="225"/>
    </row>
    <row r="343" spans="1:10">
      <c r="A343" s="251"/>
      <c r="B343" s="98" t="s">
        <v>669</v>
      </c>
      <c r="C343" s="147">
        <v>96.5</v>
      </c>
      <c r="D343" s="97"/>
      <c r="E343" s="243"/>
      <c r="F343" s="236"/>
      <c r="G343" s="236"/>
      <c r="H343" s="227"/>
      <c r="I343" s="227"/>
      <c r="J343" s="225"/>
    </row>
    <row r="344" spans="1:10">
      <c r="A344" s="251"/>
      <c r="B344" s="98" t="s">
        <v>670</v>
      </c>
      <c r="C344" s="147">
        <v>95.5</v>
      </c>
      <c r="D344" s="97"/>
      <c r="E344" s="243"/>
      <c r="F344" s="236"/>
      <c r="G344" s="236"/>
      <c r="H344" s="227"/>
      <c r="I344" s="227"/>
      <c r="J344" s="225"/>
    </row>
    <row r="345" spans="1:10">
      <c r="A345" s="251"/>
      <c r="B345" s="98" t="s">
        <v>671</v>
      </c>
      <c r="C345" s="147">
        <v>89</v>
      </c>
      <c r="D345" s="97"/>
      <c r="E345" s="243"/>
      <c r="F345" s="236"/>
      <c r="G345" s="236"/>
      <c r="H345" s="227"/>
      <c r="I345" s="227"/>
      <c r="J345" s="225"/>
    </row>
    <row r="346" spans="1:10">
      <c r="A346" s="251"/>
      <c r="B346" s="98" t="s">
        <v>672</v>
      </c>
      <c r="C346" s="147">
        <v>92</v>
      </c>
      <c r="D346" s="97"/>
      <c r="E346" s="243"/>
      <c r="F346" s="236"/>
      <c r="G346" s="236"/>
      <c r="H346" s="227"/>
      <c r="I346" s="227"/>
      <c r="J346" s="225"/>
    </row>
    <row r="347" spans="1:10">
      <c r="A347" s="251"/>
      <c r="B347" s="98" t="s">
        <v>673</v>
      </c>
      <c r="C347" s="147">
        <v>95.5</v>
      </c>
      <c r="D347" s="97"/>
      <c r="E347" s="243"/>
      <c r="F347" s="236"/>
      <c r="G347" s="236"/>
      <c r="H347" s="227"/>
      <c r="I347" s="227"/>
      <c r="J347" s="225"/>
    </row>
    <row r="348" spans="1:10">
      <c r="A348" s="251"/>
      <c r="B348" s="98" t="s">
        <v>674</v>
      </c>
      <c r="C348" s="147">
        <v>98</v>
      </c>
      <c r="D348" s="97"/>
      <c r="E348" s="243"/>
      <c r="F348" s="236"/>
      <c r="G348" s="236"/>
      <c r="H348" s="227"/>
      <c r="I348" s="227"/>
      <c r="J348" s="225"/>
    </row>
    <row r="349" spans="1:10">
      <c r="A349" s="251"/>
      <c r="B349" s="98" t="s">
        <v>675</v>
      </c>
      <c r="C349" s="147">
        <v>94.6666666666667</v>
      </c>
      <c r="D349" s="97"/>
      <c r="E349" s="243"/>
      <c r="F349" s="236"/>
      <c r="G349" s="236"/>
      <c r="H349" s="227"/>
      <c r="I349" s="227"/>
      <c r="J349" s="225"/>
    </row>
    <row r="350" spans="1:10">
      <c r="A350" s="251"/>
      <c r="B350" s="98" t="s">
        <v>676</v>
      </c>
      <c r="C350" s="147">
        <v>95</v>
      </c>
      <c r="D350" s="97"/>
      <c r="E350" s="243"/>
      <c r="F350" s="236"/>
      <c r="G350" s="236"/>
      <c r="H350" s="227"/>
      <c r="I350" s="227"/>
      <c r="J350" s="225"/>
    </row>
    <row r="351" spans="1:10">
      <c r="A351" s="249" t="s">
        <v>19</v>
      </c>
      <c r="B351" s="99" t="s">
        <v>677</v>
      </c>
      <c r="C351" s="147">
        <v>94</v>
      </c>
      <c r="D351" s="97"/>
      <c r="E351" s="242">
        <v>12</v>
      </c>
      <c r="F351" s="239">
        <f>COUNTIF(C351:C362,"&gt;=94.5")</f>
        <v>5</v>
      </c>
      <c r="G351" s="239">
        <f>COUNTIF(C351:C362,"&lt;=85")</f>
        <v>0</v>
      </c>
      <c r="H351" s="226">
        <f>F351/E351</f>
        <v>0.41666666666666669</v>
      </c>
      <c r="I351" s="231">
        <f>G351/E351</f>
        <v>0</v>
      </c>
      <c r="J351" s="225">
        <f>H351*60+40</f>
        <v>65</v>
      </c>
    </row>
    <row r="352" spans="1:10">
      <c r="A352" s="249"/>
      <c r="B352" s="99" t="s">
        <v>678</v>
      </c>
      <c r="C352" s="147">
        <v>92</v>
      </c>
      <c r="D352" s="97"/>
      <c r="E352" s="243"/>
      <c r="F352" s="239"/>
      <c r="G352" s="239"/>
      <c r="H352" s="227"/>
      <c r="I352" s="231"/>
      <c r="J352" s="225"/>
    </row>
    <row r="353" spans="1:10">
      <c r="A353" s="249"/>
      <c r="B353" s="99" t="s">
        <v>679</v>
      </c>
      <c r="C353" s="147">
        <v>91</v>
      </c>
      <c r="D353" s="97"/>
      <c r="E353" s="243"/>
      <c r="F353" s="239"/>
      <c r="G353" s="239"/>
      <c r="H353" s="227"/>
      <c r="I353" s="231"/>
      <c r="J353" s="225"/>
    </row>
    <row r="354" spans="1:10">
      <c r="A354" s="249"/>
      <c r="B354" s="99" t="s">
        <v>680</v>
      </c>
      <c r="C354" s="147">
        <v>93</v>
      </c>
      <c r="D354" s="97"/>
      <c r="E354" s="243"/>
      <c r="F354" s="239"/>
      <c r="G354" s="239"/>
      <c r="H354" s="227"/>
      <c r="I354" s="231"/>
      <c r="J354" s="225"/>
    </row>
    <row r="355" spans="1:10">
      <c r="A355" s="249"/>
      <c r="B355" s="99" t="s">
        <v>681</v>
      </c>
      <c r="C355" s="147">
        <v>94</v>
      </c>
      <c r="D355" s="97"/>
      <c r="E355" s="243"/>
      <c r="F355" s="239"/>
      <c r="G355" s="239"/>
      <c r="H355" s="227"/>
      <c r="I355" s="231"/>
      <c r="J355" s="225"/>
    </row>
    <row r="356" spans="1:10">
      <c r="A356" s="249"/>
      <c r="B356" s="99" t="s">
        <v>682</v>
      </c>
      <c r="C356" s="147">
        <v>96</v>
      </c>
      <c r="D356" s="97"/>
      <c r="E356" s="243"/>
      <c r="F356" s="239"/>
      <c r="G356" s="239"/>
      <c r="H356" s="227"/>
      <c r="I356" s="231"/>
      <c r="J356" s="225"/>
    </row>
    <row r="357" spans="1:10">
      <c r="A357" s="249"/>
      <c r="B357" s="99" t="s">
        <v>683</v>
      </c>
      <c r="C357" s="147">
        <v>92</v>
      </c>
      <c r="D357" s="97"/>
      <c r="E357" s="243"/>
      <c r="F357" s="239"/>
      <c r="G357" s="239"/>
      <c r="H357" s="227"/>
      <c r="I357" s="231"/>
      <c r="J357" s="225"/>
    </row>
    <row r="358" spans="1:10">
      <c r="A358" s="249"/>
      <c r="B358" s="99" t="s">
        <v>684</v>
      </c>
      <c r="C358" s="147">
        <v>95</v>
      </c>
      <c r="D358" s="97"/>
      <c r="E358" s="243"/>
      <c r="F358" s="239"/>
      <c r="G358" s="239"/>
      <c r="H358" s="227"/>
      <c r="I358" s="231"/>
      <c r="J358" s="225"/>
    </row>
    <row r="359" spans="1:10">
      <c r="A359" s="249"/>
      <c r="B359" s="99" t="s">
        <v>685</v>
      </c>
      <c r="C359" s="147">
        <v>94</v>
      </c>
      <c r="D359" s="97"/>
      <c r="E359" s="243"/>
      <c r="F359" s="239"/>
      <c r="G359" s="239"/>
      <c r="H359" s="227"/>
      <c r="I359" s="231"/>
      <c r="J359" s="225"/>
    </row>
    <row r="360" spans="1:10">
      <c r="A360" s="249"/>
      <c r="B360" s="99" t="s">
        <v>686</v>
      </c>
      <c r="C360" s="147">
        <v>98</v>
      </c>
      <c r="D360" s="97"/>
      <c r="E360" s="243"/>
      <c r="F360" s="239"/>
      <c r="G360" s="239"/>
      <c r="H360" s="227"/>
      <c r="I360" s="231"/>
      <c r="J360" s="225"/>
    </row>
    <row r="361" spans="1:10">
      <c r="A361" s="249"/>
      <c r="B361" s="99" t="s">
        <v>676</v>
      </c>
      <c r="C361" s="147">
        <v>95</v>
      </c>
      <c r="D361" s="97"/>
      <c r="E361" s="243"/>
      <c r="F361" s="239"/>
      <c r="G361" s="239"/>
      <c r="H361" s="227"/>
      <c r="I361" s="231"/>
      <c r="J361" s="225"/>
    </row>
    <row r="362" spans="1:10">
      <c r="A362" s="249"/>
      <c r="B362" s="99" t="s">
        <v>687</v>
      </c>
      <c r="C362" s="147">
        <v>98</v>
      </c>
      <c r="D362" s="97"/>
      <c r="E362" s="243"/>
      <c r="F362" s="239"/>
      <c r="G362" s="239"/>
      <c r="H362" s="227"/>
      <c r="I362" s="231"/>
      <c r="J362" s="225"/>
    </row>
    <row r="363" spans="1:10">
      <c r="A363" s="249" t="s">
        <v>20</v>
      </c>
      <c r="B363" s="98" t="s">
        <v>676</v>
      </c>
      <c r="C363" s="147">
        <v>95</v>
      </c>
      <c r="D363" s="97"/>
      <c r="E363" s="242">
        <v>13</v>
      </c>
      <c r="F363" s="239">
        <f>COUNTIF(C363:C375,"&gt;=94.5")</f>
        <v>9</v>
      </c>
      <c r="G363" s="239">
        <f>COUNTIF(C363:C375,"&lt;=85")</f>
        <v>0</v>
      </c>
      <c r="H363" s="226">
        <f>F363/E363</f>
        <v>0.69230769230769229</v>
      </c>
      <c r="I363" s="231">
        <f>G363/E363</f>
        <v>0</v>
      </c>
      <c r="J363" s="225">
        <f>H363*60+40</f>
        <v>81.538461538461547</v>
      </c>
    </row>
    <row r="364" spans="1:10">
      <c r="A364" s="249"/>
      <c r="B364" s="98" t="s">
        <v>688</v>
      </c>
      <c r="C364" s="147">
        <v>96</v>
      </c>
      <c r="D364" s="97"/>
      <c r="E364" s="243"/>
      <c r="F364" s="239"/>
      <c r="G364" s="239"/>
      <c r="H364" s="227"/>
      <c r="I364" s="231"/>
      <c r="J364" s="225"/>
    </row>
    <row r="365" spans="1:10">
      <c r="A365" s="249"/>
      <c r="B365" s="98" t="s">
        <v>689</v>
      </c>
      <c r="C365" s="147">
        <v>96.6666666666667</v>
      </c>
      <c r="D365" s="97"/>
      <c r="E365" s="243"/>
      <c r="F365" s="239"/>
      <c r="G365" s="239"/>
      <c r="H365" s="227"/>
      <c r="I365" s="231"/>
      <c r="J365" s="225"/>
    </row>
    <row r="366" spans="1:10">
      <c r="A366" s="249"/>
      <c r="B366" s="98" t="s">
        <v>690</v>
      </c>
      <c r="C366" s="147">
        <v>96.6666666666667</v>
      </c>
      <c r="D366" s="97"/>
      <c r="E366" s="243"/>
      <c r="F366" s="239"/>
      <c r="G366" s="239"/>
      <c r="H366" s="227"/>
      <c r="I366" s="231"/>
      <c r="J366" s="225"/>
    </row>
    <row r="367" spans="1:10">
      <c r="A367" s="249"/>
      <c r="B367" s="98" t="s">
        <v>691</v>
      </c>
      <c r="C367" s="147">
        <v>89.3333333333333</v>
      </c>
      <c r="D367" s="97"/>
      <c r="E367" s="243"/>
      <c r="F367" s="239"/>
      <c r="G367" s="239"/>
      <c r="H367" s="227"/>
      <c r="I367" s="231"/>
      <c r="J367" s="225"/>
    </row>
    <row r="368" spans="1:10">
      <c r="A368" s="249"/>
      <c r="B368" s="98" t="s">
        <v>692</v>
      </c>
      <c r="C368" s="147">
        <v>94.6666666666667</v>
      </c>
      <c r="D368" s="97"/>
      <c r="E368" s="243"/>
      <c r="F368" s="239"/>
      <c r="G368" s="239"/>
      <c r="H368" s="227"/>
      <c r="I368" s="231"/>
      <c r="J368" s="225"/>
    </row>
    <row r="369" spans="1:10">
      <c r="A369" s="249"/>
      <c r="B369" s="98" t="s">
        <v>693</v>
      </c>
      <c r="C369" s="147">
        <v>98</v>
      </c>
      <c r="D369" s="97"/>
      <c r="E369" s="243"/>
      <c r="F369" s="239"/>
      <c r="G369" s="239"/>
      <c r="H369" s="227"/>
      <c r="I369" s="231"/>
      <c r="J369" s="225"/>
    </row>
    <row r="370" spans="1:10">
      <c r="A370" s="249"/>
      <c r="B370" s="98" t="s">
        <v>694</v>
      </c>
      <c r="C370" s="147">
        <v>94.6666666666667</v>
      </c>
      <c r="D370" s="97"/>
      <c r="E370" s="243"/>
      <c r="F370" s="239"/>
      <c r="G370" s="239"/>
      <c r="H370" s="227"/>
      <c r="I370" s="231"/>
      <c r="J370" s="225"/>
    </row>
    <row r="371" spans="1:10">
      <c r="A371" s="249"/>
      <c r="B371" s="98" t="s">
        <v>695</v>
      </c>
      <c r="C371" s="147">
        <v>97</v>
      </c>
      <c r="D371" s="97"/>
      <c r="E371" s="243"/>
      <c r="F371" s="239"/>
      <c r="G371" s="239"/>
      <c r="H371" s="227"/>
      <c r="I371" s="231"/>
      <c r="J371" s="225"/>
    </row>
    <row r="372" spans="1:10">
      <c r="A372" s="249"/>
      <c r="B372" s="98" t="s">
        <v>696</v>
      </c>
      <c r="C372" s="147">
        <v>94</v>
      </c>
      <c r="D372" s="97"/>
      <c r="E372" s="243"/>
      <c r="F372" s="239"/>
      <c r="G372" s="239"/>
      <c r="H372" s="227"/>
      <c r="I372" s="231"/>
      <c r="J372" s="225"/>
    </row>
    <row r="373" spans="1:10">
      <c r="A373" s="249"/>
      <c r="B373" s="98" t="s">
        <v>697</v>
      </c>
      <c r="C373" s="147">
        <v>92</v>
      </c>
      <c r="D373" s="97"/>
      <c r="E373" s="243"/>
      <c r="F373" s="239"/>
      <c r="G373" s="239"/>
      <c r="H373" s="227"/>
      <c r="I373" s="231"/>
      <c r="J373" s="225"/>
    </row>
    <row r="374" spans="1:10">
      <c r="A374" s="249"/>
      <c r="B374" s="98" t="s">
        <v>698</v>
      </c>
      <c r="C374" s="147">
        <v>90.5</v>
      </c>
      <c r="D374" s="97"/>
      <c r="E374" s="243"/>
      <c r="F374" s="239"/>
      <c r="G374" s="239"/>
      <c r="H374" s="227"/>
      <c r="I374" s="231"/>
      <c r="J374" s="225"/>
    </row>
    <row r="375" spans="1:10">
      <c r="A375" s="249"/>
      <c r="B375" s="98" t="s">
        <v>687</v>
      </c>
      <c r="C375" s="147">
        <v>98</v>
      </c>
      <c r="D375" s="97"/>
      <c r="E375" s="244"/>
      <c r="F375" s="239"/>
      <c r="G375" s="239"/>
      <c r="H375" s="228"/>
      <c r="I375" s="231"/>
      <c r="J375" s="225"/>
    </row>
    <row r="376" spans="1:10">
      <c r="A376" s="249" t="s">
        <v>21</v>
      </c>
      <c r="B376" s="98" t="s">
        <v>675</v>
      </c>
      <c r="C376" s="147">
        <v>94.6666666666667</v>
      </c>
      <c r="D376" s="97"/>
      <c r="E376" s="242">
        <v>11</v>
      </c>
      <c r="F376" s="239">
        <f>COUNTIF(C376:C386,"&gt;=94.5")</f>
        <v>6</v>
      </c>
      <c r="G376" s="239">
        <f>COUNTIF(C376:C386,"&lt;=85")</f>
        <v>0</v>
      </c>
      <c r="H376" s="226">
        <f>F376/E376</f>
        <v>0.54545454545454541</v>
      </c>
      <c r="I376" s="231">
        <f>G376/E376</f>
        <v>0</v>
      </c>
      <c r="J376" s="225">
        <f>H376*60+40</f>
        <v>72.72727272727272</v>
      </c>
    </row>
    <row r="377" spans="1:10">
      <c r="A377" s="249"/>
      <c r="B377" s="98" t="s">
        <v>699</v>
      </c>
      <c r="C377" s="147">
        <v>93.3333333333333</v>
      </c>
      <c r="D377" s="97"/>
      <c r="E377" s="243"/>
      <c r="F377" s="239"/>
      <c r="G377" s="239"/>
      <c r="H377" s="227"/>
      <c r="I377" s="231"/>
      <c r="J377" s="225"/>
    </row>
    <row r="378" spans="1:10">
      <c r="A378" s="249"/>
      <c r="B378" s="98" t="s">
        <v>700</v>
      </c>
      <c r="C378" s="147">
        <v>91.3333333333333</v>
      </c>
      <c r="D378" s="97"/>
      <c r="E378" s="243"/>
      <c r="F378" s="239"/>
      <c r="G378" s="239"/>
      <c r="H378" s="227"/>
      <c r="I378" s="231"/>
      <c r="J378" s="225"/>
    </row>
    <row r="379" spans="1:10">
      <c r="A379" s="249"/>
      <c r="B379" s="98" t="s">
        <v>701</v>
      </c>
      <c r="C379" s="147">
        <v>94.6666666666667</v>
      </c>
      <c r="D379" s="97"/>
      <c r="E379" s="243"/>
      <c r="F379" s="239"/>
      <c r="G379" s="239"/>
      <c r="H379" s="227"/>
      <c r="I379" s="231"/>
      <c r="J379" s="225"/>
    </row>
    <row r="380" spans="1:10">
      <c r="A380" s="249"/>
      <c r="B380" s="98" t="s">
        <v>702</v>
      </c>
      <c r="C380" s="147">
        <v>92.6666666666667</v>
      </c>
      <c r="D380" s="97"/>
      <c r="E380" s="243"/>
      <c r="F380" s="239"/>
      <c r="G380" s="239"/>
      <c r="H380" s="227"/>
      <c r="I380" s="231"/>
      <c r="J380" s="225"/>
    </row>
    <row r="381" spans="1:10">
      <c r="A381" s="249"/>
      <c r="B381" s="98" t="s">
        <v>703</v>
      </c>
      <c r="C381" s="147">
        <v>95</v>
      </c>
      <c r="D381" s="97"/>
      <c r="E381" s="243"/>
      <c r="F381" s="239"/>
      <c r="G381" s="239"/>
      <c r="H381" s="227"/>
      <c r="I381" s="231"/>
      <c r="J381" s="225"/>
    </row>
    <row r="382" spans="1:10">
      <c r="A382" s="249"/>
      <c r="B382" s="98" t="s">
        <v>704</v>
      </c>
      <c r="C382" s="147">
        <v>95.3333333333333</v>
      </c>
      <c r="D382" s="97"/>
      <c r="E382" s="243"/>
      <c r="F382" s="239"/>
      <c r="G382" s="239"/>
      <c r="H382" s="227"/>
      <c r="I382" s="231"/>
      <c r="J382" s="225"/>
    </row>
    <row r="383" spans="1:10">
      <c r="A383" s="249"/>
      <c r="B383" s="98" t="s">
        <v>705</v>
      </c>
      <c r="C383" s="147">
        <v>97</v>
      </c>
      <c r="D383" s="97"/>
      <c r="E383" s="243"/>
      <c r="F383" s="239"/>
      <c r="G383" s="239"/>
      <c r="H383" s="227"/>
      <c r="I383" s="231"/>
      <c r="J383" s="225"/>
    </row>
    <row r="384" spans="1:10">
      <c r="A384" s="249"/>
      <c r="B384" s="98" t="s">
        <v>706</v>
      </c>
      <c r="C384" s="147">
        <v>94</v>
      </c>
      <c r="D384" s="97"/>
      <c r="E384" s="243"/>
      <c r="F384" s="239"/>
      <c r="G384" s="239"/>
      <c r="H384" s="227"/>
      <c r="I384" s="231"/>
      <c r="J384" s="225"/>
    </row>
    <row r="385" spans="1:10">
      <c r="A385" s="249"/>
      <c r="B385" s="100" t="s">
        <v>674</v>
      </c>
      <c r="C385" s="147">
        <v>98</v>
      </c>
      <c r="D385" s="97"/>
      <c r="E385" s="243"/>
      <c r="F385" s="239"/>
      <c r="G385" s="239"/>
      <c r="H385" s="227"/>
      <c r="I385" s="231"/>
      <c r="J385" s="225"/>
    </row>
    <row r="386" spans="1:10">
      <c r="A386" s="249"/>
      <c r="B386" s="100" t="s">
        <v>707</v>
      </c>
      <c r="C386" s="147">
        <v>93</v>
      </c>
      <c r="D386" s="97"/>
      <c r="E386" s="243"/>
      <c r="F386" s="239"/>
      <c r="G386" s="239"/>
      <c r="H386" s="227"/>
      <c r="I386" s="231"/>
      <c r="J386" s="225"/>
    </row>
    <row r="387" spans="1:10">
      <c r="A387" s="249" t="s">
        <v>22</v>
      </c>
      <c r="B387" s="98" t="s">
        <v>708</v>
      </c>
      <c r="C387" s="147">
        <v>91.3333333333333</v>
      </c>
      <c r="D387" s="97"/>
      <c r="E387" s="245">
        <v>8</v>
      </c>
      <c r="F387" s="239">
        <f>COUNTIF(C387:C394,"&gt;=94.5")</f>
        <v>3</v>
      </c>
      <c r="G387" s="239">
        <f>COUNTIF(C387:C394,"&lt;=85")</f>
        <v>0</v>
      </c>
      <c r="H387" s="226">
        <f>F387/E387</f>
        <v>0.375</v>
      </c>
      <c r="I387" s="231">
        <f>G387/E387</f>
        <v>0</v>
      </c>
      <c r="J387" s="225">
        <f>H387*60+40</f>
        <v>62.5</v>
      </c>
    </row>
    <row r="388" spans="1:10">
      <c r="A388" s="249"/>
      <c r="B388" s="98" t="s">
        <v>709</v>
      </c>
      <c r="C388" s="147">
        <v>92</v>
      </c>
      <c r="D388" s="97"/>
      <c r="E388" s="245"/>
      <c r="F388" s="239"/>
      <c r="G388" s="239"/>
      <c r="H388" s="227"/>
      <c r="I388" s="231"/>
      <c r="J388" s="225"/>
    </row>
    <row r="389" spans="1:10">
      <c r="A389" s="249"/>
      <c r="B389" s="98" t="s">
        <v>710</v>
      </c>
      <c r="C389" s="147">
        <v>95</v>
      </c>
      <c r="D389" s="97"/>
      <c r="E389" s="245"/>
      <c r="F389" s="239"/>
      <c r="G389" s="239"/>
      <c r="H389" s="227"/>
      <c r="I389" s="231"/>
      <c r="J389" s="225"/>
    </row>
    <row r="390" spans="1:10">
      <c r="A390" s="249"/>
      <c r="B390" s="98" t="s">
        <v>711</v>
      </c>
      <c r="C390" s="147">
        <v>93</v>
      </c>
      <c r="D390" s="97"/>
      <c r="E390" s="245"/>
      <c r="F390" s="239"/>
      <c r="G390" s="239"/>
      <c r="H390" s="227"/>
      <c r="I390" s="231"/>
      <c r="J390" s="225"/>
    </row>
    <row r="391" spans="1:10">
      <c r="A391" s="249"/>
      <c r="B391" s="98" t="s">
        <v>712</v>
      </c>
      <c r="C391" s="147">
        <v>93.6666666666667</v>
      </c>
      <c r="D391" s="97"/>
      <c r="E391" s="245"/>
      <c r="F391" s="239"/>
      <c r="G391" s="239"/>
      <c r="H391" s="227"/>
      <c r="I391" s="231"/>
      <c r="J391" s="225"/>
    </row>
    <row r="392" spans="1:10">
      <c r="A392" s="249"/>
      <c r="B392" s="98" t="s">
        <v>713</v>
      </c>
      <c r="C392" s="147">
        <v>91.3333333333333</v>
      </c>
      <c r="D392" s="97"/>
      <c r="E392" s="245"/>
      <c r="F392" s="239"/>
      <c r="G392" s="239"/>
      <c r="H392" s="227"/>
      <c r="I392" s="231"/>
      <c r="J392" s="225"/>
    </row>
    <row r="393" spans="1:10">
      <c r="A393" s="249"/>
      <c r="B393" s="98" t="s">
        <v>714</v>
      </c>
      <c r="C393" s="147">
        <v>95</v>
      </c>
      <c r="D393" s="97"/>
      <c r="E393" s="245"/>
      <c r="F393" s="239"/>
      <c r="G393" s="239"/>
      <c r="H393" s="227"/>
      <c r="I393" s="231"/>
      <c r="J393" s="225"/>
    </row>
    <row r="394" spans="1:10">
      <c r="A394" s="249"/>
      <c r="B394" s="98" t="s">
        <v>715</v>
      </c>
      <c r="C394" s="147">
        <v>95.3333333333333</v>
      </c>
      <c r="D394" s="97"/>
      <c r="E394" s="245"/>
      <c r="F394" s="239"/>
      <c r="G394" s="239"/>
      <c r="H394" s="227"/>
      <c r="I394" s="231"/>
      <c r="J394" s="225"/>
    </row>
    <row r="395" spans="1:10">
      <c r="A395" s="249" t="s">
        <v>23</v>
      </c>
      <c r="B395" s="98" t="s">
        <v>716</v>
      </c>
      <c r="C395" s="147">
        <v>95</v>
      </c>
      <c r="D395" s="97"/>
      <c r="E395" s="243">
        <v>9</v>
      </c>
      <c r="F395" s="236">
        <f>COUNTIF(C395:C403,"&gt;=94.5")</f>
        <v>5</v>
      </c>
      <c r="G395" s="239">
        <f>COUNTIF(C395:C403,"&lt;=85")</f>
        <v>0</v>
      </c>
      <c r="H395" s="226">
        <f>F395/E395</f>
        <v>0.55555555555555558</v>
      </c>
      <c r="I395" s="231">
        <f>G395/E395</f>
        <v>0</v>
      </c>
      <c r="J395" s="225">
        <f>H395*60+40</f>
        <v>73.333333333333343</v>
      </c>
    </row>
    <row r="396" spans="1:10">
      <c r="A396" s="249"/>
      <c r="B396" s="98" t="s">
        <v>717</v>
      </c>
      <c r="C396" s="147">
        <v>94</v>
      </c>
      <c r="D396" s="97"/>
      <c r="E396" s="243"/>
      <c r="F396" s="236"/>
      <c r="G396" s="239"/>
      <c r="H396" s="227"/>
      <c r="I396" s="231"/>
      <c r="J396" s="225"/>
    </row>
    <row r="397" spans="1:10">
      <c r="A397" s="249"/>
      <c r="B397" s="98" t="s">
        <v>718</v>
      </c>
      <c r="C397" s="147">
        <v>94</v>
      </c>
      <c r="D397" s="97"/>
      <c r="E397" s="243"/>
      <c r="F397" s="236"/>
      <c r="G397" s="239"/>
      <c r="H397" s="227"/>
      <c r="I397" s="231"/>
      <c r="J397" s="225"/>
    </row>
    <row r="398" spans="1:10">
      <c r="A398" s="249"/>
      <c r="B398" s="98" t="s">
        <v>719</v>
      </c>
      <c r="C398" s="147">
        <v>94</v>
      </c>
      <c r="D398" s="97"/>
      <c r="E398" s="243"/>
      <c r="F398" s="236"/>
      <c r="G398" s="239"/>
      <c r="H398" s="227"/>
      <c r="I398" s="231"/>
      <c r="J398" s="225"/>
    </row>
    <row r="399" spans="1:10">
      <c r="A399" s="249"/>
      <c r="B399" s="98" t="s">
        <v>720</v>
      </c>
      <c r="C399" s="147">
        <v>95</v>
      </c>
      <c r="D399" s="97"/>
      <c r="E399" s="243"/>
      <c r="F399" s="236"/>
      <c r="G399" s="239"/>
      <c r="H399" s="227"/>
      <c r="I399" s="231"/>
      <c r="J399" s="225"/>
    </row>
    <row r="400" spans="1:10">
      <c r="A400" s="249"/>
      <c r="B400" s="98" t="s">
        <v>721</v>
      </c>
      <c r="C400" s="147">
        <v>96.5</v>
      </c>
      <c r="D400" s="97"/>
      <c r="E400" s="243"/>
      <c r="F400" s="236"/>
      <c r="G400" s="239"/>
      <c r="H400" s="227"/>
      <c r="I400" s="231"/>
      <c r="J400" s="225"/>
    </row>
    <row r="401" spans="1:10">
      <c r="A401" s="249"/>
      <c r="B401" s="98" t="s">
        <v>722</v>
      </c>
      <c r="C401" s="147">
        <v>95</v>
      </c>
      <c r="D401" s="97"/>
      <c r="E401" s="243"/>
      <c r="F401" s="236"/>
      <c r="G401" s="239"/>
      <c r="H401" s="227"/>
      <c r="I401" s="231"/>
      <c r="J401" s="225"/>
    </row>
    <row r="402" spans="1:10">
      <c r="A402" s="249"/>
      <c r="B402" s="98" t="s">
        <v>723</v>
      </c>
      <c r="C402" s="147">
        <v>94.5</v>
      </c>
      <c r="D402" s="97"/>
      <c r="E402" s="243"/>
      <c r="F402" s="236"/>
      <c r="G402" s="239"/>
      <c r="H402" s="227"/>
      <c r="I402" s="231"/>
      <c r="J402" s="225"/>
    </row>
    <row r="403" spans="1:10">
      <c r="A403" s="249"/>
      <c r="B403" s="100" t="s">
        <v>724</v>
      </c>
      <c r="C403" s="147">
        <v>89.5</v>
      </c>
      <c r="D403" s="97"/>
      <c r="E403" s="243"/>
      <c r="F403" s="236"/>
      <c r="G403" s="239"/>
      <c r="H403" s="227"/>
      <c r="I403" s="231"/>
      <c r="J403" s="225"/>
    </row>
    <row r="404" spans="1:10">
      <c r="A404" s="249" t="s">
        <v>24</v>
      </c>
      <c r="B404" s="98" t="s">
        <v>725</v>
      </c>
      <c r="C404" s="147">
        <v>82.3333333333333</v>
      </c>
      <c r="D404" s="97"/>
      <c r="E404" s="245">
        <v>10</v>
      </c>
      <c r="F404" s="239">
        <f>COUNTIF(C404:C413,"&gt;=94.5")</f>
        <v>3</v>
      </c>
      <c r="G404" s="239">
        <f>COUNTIF(C404:C413,"&lt;=85")</f>
        <v>1</v>
      </c>
      <c r="H404" s="226">
        <f>F404/E404</f>
        <v>0.3</v>
      </c>
      <c r="I404" s="231">
        <f>G404/E404</f>
        <v>0.1</v>
      </c>
      <c r="J404" s="225">
        <f>H404*60+40</f>
        <v>58</v>
      </c>
    </row>
    <row r="405" spans="1:10">
      <c r="A405" s="249"/>
      <c r="B405" s="98" t="s">
        <v>726</v>
      </c>
      <c r="C405" s="147">
        <v>92</v>
      </c>
      <c r="D405" s="97"/>
      <c r="E405" s="245"/>
      <c r="F405" s="239"/>
      <c r="G405" s="239"/>
      <c r="H405" s="227"/>
      <c r="I405" s="231"/>
      <c r="J405" s="225"/>
    </row>
    <row r="406" spans="1:10">
      <c r="A406" s="249"/>
      <c r="B406" s="98" t="s">
        <v>727</v>
      </c>
      <c r="C406" s="147">
        <v>86.3333333333333</v>
      </c>
      <c r="D406" s="97"/>
      <c r="E406" s="245"/>
      <c r="F406" s="239"/>
      <c r="G406" s="239"/>
      <c r="H406" s="227"/>
      <c r="I406" s="231"/>
      <c r="J406" s="225"/>
    </row>
    <row r="407" spans="1:10">
      <c r="A407" s="249"/>
      <c r="B407" s="98" t="s">
        <v>728</v>
      </c>
      <c r="C407" s="147">
        <v>91.3333333333333</v>
      </c>
      <c r="D407" s="97"/>
      <c r="E407" s="245"/>
      <c r="F407" s="239"/>
      <c r="G407" s="239"/>
      <c r="H407" s="227"/>
      <c r="I407" s="231"/>
      <c r="J407" s="225"/>
    </row>
    <row r="408" spans="1:10">
      <c r="A408" s="249"/>
      <c r="B408" s="98" t="s">
        <v>729</v>
      </c>
      <c r="C408" s="147">
        <v>90.6666666666667</v>
      </c>
      <c r="D408" s="97"/>
      <c r="E408" s="245"/>
      <c r="F408" s="239"/>
      <c r="G408" s="239"/>
      <c r="H408" s="227"/>
      <c r="I408" s="231"/>
      <c r="J408" s="225"/>
    </row>
    <row r="409" spans="1:10">
      <c r="A409" s="249"/>
      <c r="B409" s="98" t="s">
        <v>730</v>
      </c>
      <c r="C409" s="147">
        <v>96.6666666666667</v>
      </c>
      <c r="D409" s="97"/>
      <c r="E409" s="245"/>
      <c r="F409" s="239"/>
      <c r="G409" s="239"/>
      <c r="H409" s="227"/>
      <c r="I409" s="231"/>
      <c r="J409" s="225"/>
    </row>
    <row r="410" spans="1:10">
      <c r="A410" s="249"/>
      <c r="B410" s="98" t="s">
        <v>731</v>
      </c>
      <c r="C410" s="147">
        <v>88.6666666666667</v>
      </c>
      <c r="D410" s="97"/>
      <c r="E410" s="245"/>
      <c r="F410" s="239"/>
      <c r="G410" s="239"/>
      <c r="H410" s="227"/>
      <c r="I410" s="231"/>
      <c r="J410" s="225"/>
    </row>
    <row r="411" spans="1:10">
      <c r="A411" s="249"/>
      <c r="B411" s="98" t="s">
        <v>732</v>
      </c>
      <c r="C411" s="147">
        <v>91.3333333333333</v>
      </c>
      <c r="D411" s="97"/>
      <c r="E411" s="245"/>
      <c r="F411" s="239"/>
      <c r="G411" s="239"/>
      <c r="H411" s="227"/>
      <c r="I411" s="231"/>
      <c r="J411" s="225"/>
    </row>
    <row r="412" spans="1:10">
      <c r="A412" s="249"/>
      <c r="B412" s="98" t="s">
        <v>599</v>
      </c>
      <c r="C412" s="147">
        <v>98.3333333333333</v>
      </c>
      <c r="D412" s="97"/>
      <c r="E412" s="245"/>
      <c r="F412" s="239"/>
      <c r="G412" s="239"/>
      <c r="H412" s="227"/>
      <c r="I412" s="231"/>
      <c r="J412" s="225"/>
    </row>
    <row r="413" spans="1:10">
      <c r="A413" s="249"/>
      <c r="B413" s="98" t="s">
        <v>733</v>
      </c>
      <c r="C413" s="147">
        <v>95.3333333333333</v>
      </c>
      <c r="D413" s="97"/>
      <c r="E413" s="245"/>
      <c r="F413" s="239"/>
      <c r="G413" s="239"/>
      <c r="H413" s="227"/>
      <c r="I413" s="231"/>
      <c r="J413" s="225"/>
    </row>
    <row r="414" spans="1:10">
      <c r="A414" s="250" t="s">
        <v>25</v>
      </c>
      <c r="B414" s="98" t="s">
        <v>716</v>
      </c>
      <c r="C414" s="147">
        <v>94</v>
      </c>
      <c r="D414" s="97"/>
      <c r="E414" s="243">
        <v>6</v>
      </c>
      <c r="F414" s="235">
        <f>COUNTIF(C414:C419,"&gt;=94.5")</f>
        <v>4</v>
      </c>
      <c r="G414" s="235">
        <f>COUNTIF(C414:C419,"&lt;=85")</f>
        <v>0</v>
      </c>
      <c r="H414" s="226">
        <f>F414/E414</f>
        <v>0.66666666666666663</v>
      </c>
      <c r="I414" s="226">
        <f>G414/E414</f>
        <v>0</v>
      </c>
      <c r="J414" s="225">
        <f>H414*60+40</f>
        <v>80</v>
      </c>
    </row>
    <row r="415" spans="1:10">
      <c r="A415" s="251"/>
      <c r="B415" s="98" t="s">
        <v>734</v>
      </c>
      <c r="C415" s="147">
        <v>98</v>
      </c>
      <c r="D415" s="97"/>
      <c r="E415" s="243"/>
      <c r="F415" s="236"/>
      <c r="G415" s="236"/>
      <c r="H415" s="227"/>
      <c r="I415" s="227"/>
      <c r="J415" s="225"/>
    </row>
    <row r="416" spans="1:10">
      <c r="A416" s="251"/>
      <c r="B416" s="98" t="s">
        <v>735</v>
      </c>
      <c r="C416" s="147">
        <v>92</v>
      </c>
      <c r="D416" s="97"/>
      <c r="E416" s="243"/>
      <c r="F416" s="236"/>
      <c r="G416" s="236"/>
      <c r="H416" s="227"/>
      <c r="I416" s="227"/>
      <c r="J416" s="225"/>
    </row>
    <row r="417" spans="1:10">
      <c r="A417" s="251"/>
      <c r="B417" s="98" t="s">
        <v>736</v>
      </c>
      <c r="C417" s="147">
        <v>95.5</v>
      </c>
      <c r="D417" s="97"/>
      <c r="E417" s="243"/>
      <c r="F417" s="236"/>
      <c r="G417" s="236"/>
      <c r="H417" s="227"/>
      <c r="I417" s="227"/>
      <c r="J417" s="225"/>
    </row>
    <row r="418" spans="1:10">
      <c r="A418" s="251"/>
      <c r="B418" s="98" t="s">
        <v>710</v>
      </c>
      <c r="C418" s="147">
        <v>95</v>
      </c>
      <c r="D418" s="97"/>
      <c r="E418" s="243"/>
      <c r="F418" s="236"/>
      <c r="G418" s="236"/>
      <c r="H418" s="227"/>
      <c r="I418" s="227"/>
      <c r="J418" s="225"/>
    </row>
    <row r="419" spans="1:10">
      <c r="A419" s="251"/>
      <c r="B419" s="98" t="s">
        <v>737</v>
      </c>
      <c r="C419" s="147">
        <v>96.3333333333333</v>
      </c>
      <c r="D419" s="97"/>
      <c r="E419" s="243"/>
      <c r="F419" s="236"/>
      <c r="G419" s="236"/>
      <c r="H419" s="227"/>
      <c r="I419" s="227"/>
      <c r="J419" s="225"/>
    </row>
    <row r="420" spans="1:10">
      <c r="A420" s="250" t="s">
        <v>26</v>
      </c>
      <c r="B420" s="101" t="s">
        <v>738</v>
      </c>
      <c r="C420" s="147">
        <v>99</v>
      </c>
      <c r="D420" s="97"/>
      <c r="E420" s="242">
        <v>12</v>
      </c>
      <c r="F420" s="239">
        <f>COUNTIF(C420:C431,"&gt;=94.5")</f>
        <v>8</v>
      </c>
      <c r="G420" s="239">
        <f>COUNTIF(C420:C431,"&lt;=85")</f>
        <v>0</v>
      </c>
      <c r="H420" s="226">
        <f>F420/E420</f>
        <v>0.66666666666666663</v>
      </c>
      <c r="I420" s="231">
        <f>G420/E420</f>
        <v>0</v>
      </c>
      <c r="J420" s="225">
        <f>H420*60+40</f>
        <v>80</v>
      </c>
    </row>
    <row r="421" spans="1:10">
      <c r="A421" s="251"/>
      <c r="B421" s="99" t="s">
        <v>739</v>
      </c>
      <c r="C421" s="147">
        <v>96.6666666666667</v>
      </c>
      <c r="D421" s="97"/>
      <c r="E421" s="243"/>
      <c r="F421" s="239"/>
      <c r="G421" s="239"/>
      <c r="H421" s="227"/>
      <c r="I421" s="231"/>
      <c r="J421" s="225"/>
    </row>
    <row r="422" spans="1:10">
      <c r="A422" s="251"/>
      <c r="B422" s="99" t="s">
        <v>740</v>
      </c>
      <c r="C422" s="147">
        <v>95.6666666666667</v>
      </c>
      <c r="D422" s="97"/>
      <c r="E422" s="243"/>
      <c r="F422" s="239"/>
      <c r="G422" s="239"/>
      <c r="H422" s="227"/>
      <c r="I422" s="231"/>
      <c r="J422" s="225"/>
    </row>
    <row r="423" spans="1:10">
      <c r="A423" s="251"/>
      <c r="B423" s="99" t="s">
        <v>741</v>
      </c>
      <c r="C423" s="147">
        <v>97.3333333333333</v>
      </c>
      <c r="D423" s="97"/>
      <c r="E423" s="243"/>
      <c r="F423" s="239"/>
      <c r="G423" s="239"/>
      <c r="H423" s="227"/>
      <c r="I423" s="231"/>
      <c r="J423" s="225"/>
    </row>
    <row r="424" spans="1:10">
      <c r="A424" s="251"/>
      <c r="B424" s="99" t="s">
        <v>742</v>
      </c>
      <c r="C424" s="147">
        <v>96.6666666666667</v>
      </c>
      <c r="D424" s="97"/>
      <c r="E424" s="243"/>
      <c r="F424" s="239"/>
      <c r="G424" s="239"/>
      <c r="H424" s="227"/>
      <c r="I424" s="231"/>
      <c r="J424" s="225"/>
    </row>
    <row r="425" spans="1:10">
      <c r="A425" s="251"/>
      <c r="B425" s="99" t="s">
        <v>743</v>
      </c>
      <c r="C425" s="147">
        <v>96</v>
      </c>
      <c r="D425" s="97"/>
      <c r="E425" s="243"/>
      <c r="F425" s="239"/>
      <c r="G425" s="239"/>
      <c r="H425" s="227"/>
      <c r="I425" s="231"/>
      <c r="J425" s="225"/>
    </row>
    <row r="426" spans="1:10">
      <c r="A426" s="251"/>
      <c r="B426" s="99" t="s">
        <v>744</v>
      </c>
      <c r="C426" s="147">
        <v>93</v>
      </c>
      <c r="D426" s="97"/>
      <c r="E426" s="243"/>
      <c r="F426" s="239"/>
      <c r="G426" s="239"/>
      <c r="H426" s="227"/>
      <c r="I426" s="231"/>
      <c r="J426" s="225"/>
    </row>
    <row r="427" spans="1:10">
      <c r="A427" s="251"/>
      <c r="B427" s="99" t="s">
        <v>745</v>
      </c>
      <c r="C427" s="147">
        <v>94</v>
      </c>
      <c r="D427" s="97"/>
      <c r="E427" s="243"/>
      <c r="F427" s="239"/>
      <c r="G427" s="239"/>
      <c r="H427" s="227"/>
      <c r="I427" s="231"/>
      <c r="J427" s="225"/>
    </row>
    <row r="428" spans="1:10">
      <c r="A428" s="251"/>
      <c r="B428" s="99" t="s">
        <v>746</v>
      </c>
      <c r="C428" s="147">
        <v>91.6666666666667</v>
      </c>
      <c r="D428" s="97"/>
      <c r="E428" s="243"/>
      <c r="F428" s="239"/>
      <c r="G428" s="239"/>
      <c r="H428" s="227"/>
      <c r="I428" s="231"/>
      <c r="J428" s="225"/>
    </row>
    <row r="429" spans="1:10">
      <c r="A429" s="251"/>
      <c r="B429" s="99" t="s">
        <v>708</v>
      </c>
      <c r="C429" s="147">
        <v>91.3333333333333</v>
      </c>
      <c r="D429" s="97"/>
      <c r="E429" s="243"/>
      <c r="F429" s="239"/>
      <c r="G429" s="239"/>
      <c r="H429" s="227"/>
      <c r="I429" s="231"/>
      <c r="J429" s="225"/>
    </row>
    <row r="430" spans="1:10">
      <c r="A430" s="251"/>
      <c r="B430" s="99" t="s">
        <v>674</v>
      </c>
      <c r="C430" s="147">
        <v>98</v>
      </c>
      <c r="D430" s="97"/>
      <c r="E430" s="243"/>
      <c r="F430" s="239"/>
      <c r="G430" s="239"/>
      <c r="H430" s="227"/>
      <c r="I430" s="231"/>
      <c r="J430" s="225"/>
    </row>
    <row r="431" spans="1:10">
      <c r="A431" s="251"/>
      <c r="B431" s="99" t="s">
        <v>747</v>
      </c>
      <c r="C431" s="147">
        <v>97</v>
      </c>
      <c r="D431" s="97"/>
      <c r="E431" s="243"/>
      <c r="F431" s="239"/>
      <c r="G431" s="239"/>
      <c r="H431" s="227"/>
      <c r="I431" s="231"/>
      <c r="J431" s="225"/>
    </row>
    <row r="432" spans="1:10">
      <c r="A432" s="250" t="s">
        <v>27</v>
      </c>
      <c r="B432" s="98" t="s">
        <v>748</v>
      </c>
      <c r="C432" s="147">
        <v>92.6666666666667</v>
      </c>
      <c r="D432" s="97"/>
      <c r="E432" s="242">
        <v>8</v>
      </c>
      <c r="F432" s="239">
        <f>COUNTIF(C432:C439,"&gt;=94.5")</f>
        <v>2</v>
      </c>
      <c r="G432" s="239">
        <f>COUNTIF(C432:C439,"&lt;=85")</f>
        <v>0</v>
      </c>
      <c r="H432" s="226">
        <f>F432/E432</f>
        <v>0.25</v>
      </c>
      <c r="I432" s="231">
        <f>G432/E432</f>
        <v>0</v>
      </c>
      <c r="J432" s="225">
        <f>H432*60+40</f>
        <v>55</v>
      </c>
    </row>
    <row r="433" spans="1:10">
      <c r="A433" s="251"/>
      <c r="B433" s="98" t="s">
        <v>749</v>
      </c>
      <c r="C433" s="147">
        <v>90</v>
      </c>
      <c r="D433" s="97"/>
      <c r="E433" s="243"/>
      <c r="F433" s="239"/>
      <c r="G433" s="239"/>
      <c r="H433" s="227"/>
      <c r="I433" s="231"/>
      <c r="J433" s="225"/>
    </row>
    <row r="434" spans="1:10">
      <c r="A434" s="251"/>
      <c r="B434" s="98" t="s">
        <v>750</v>
      </c>
      <c r="C434" s="147">
        <v>96.3333333333333</v>
      </c>
      <c r="D434" s="97"/>
      <c r="E434" s="243"/>
      <c r="F434" s="239"/>
      <c r="G434" s="239"/>
      <c r="H434" s="227"/>
      <c r="I434" s="231"/>
      <c r="J434" s="225"/>
    </row>
    <row r="435" spans="1:10">
      <c r="A435" s="251"/>
      <c r="B435" s="98" t="s">
        <v>751</v>
      </c>
      <c r="C435" s="147">
        <v>93.3333333333333</v>
      </c>
      <c r="D435" s="97"/>
      <c r="E435" s="243"/>
      <c r="F435" s="239"/>
      <c r="G435" s="239"/>
      <c r="H435" s="227"/>
      <c r="I435" s="231"/>
      <c r="J435" s="225"/>
    </row>
    <row r="436" spans="1:10">
      <c r="A436" s="251"/>
      <c r="B436" s="98" t="s">
        <v>752</v>
      </c>
      <c r="C436" s="147">
        <v>88</v>
      </c>
      <c r="D436" s="97"/>
      <c r="E436" s="243"/>
      <c r="F436" s="239"/>
      <c r="G436" s="239"/>
      <c r="H436" s="227"/>
      <c r="I436" s="231"/>
      <c r="J436" s="225"/>
    </row>
    <row r="437" spans="1:10">
      <c r="A437" s="251"/>
      <c r="B437" s="98" t="s">
        <v>753</v>
      </c>
      <c r="C437" s="147">
        <v>93.6666666666667</v>
      </c>
      <c r="D437" s="97"/>
      <c r="E437" s="243"/>
      <c r="F437" s="239"/>
      <c r="G437" s="239"/>
      <c r="H437" s="227"/>
      <c r="I437" s="231"/>
      <c r="J437" s="225"/>
    </row>
    <row r="438" spans="1:10">
      <c r="A438" s="251"/>
      <c r="B438" s="98" t="s">
        <v>754</v>
      </c>
      <c r="C438" s="147">
        <v>94</v>
      </c>
      <c r="D438" s="97"/>
      <c r="E438" s="243"/>
      <c r="F438" s="239"/>
      <c r="G438" s="239"/>
      <c r="H438" s="227"/>
      <c r="I438" s="231"/>
      <c r="J438" s="225"/>
    </row>
    <row r="439" spans="1:10">
      <c r="A439" s="251"/>
      <c r="B439" s="98" t="s">
        <v>755</v>
      </c>
      <c r="C439" s="147">
        <v>95</v>
      </c>
      <c r="D439" s="97"/>
      <c r="E439" s="243"/>
      <c r="F439" s="239"/>
      <c r="G439" s="239"/>
      <c r="H439" s="227"/>
      <c r="I439" s="231"/>
      <c r="J439" s="225"/>
    </row>
    <row r="440" spans="1:10">
      <c r="A440" s="250" t="s">
        <v>28</v>
      </c>
      <c r="B440" s="98" t="s">
        <v>756</v>
      </c>
      <c r="C440" s="147">
        <v>94.3333333333333</v>
      </c>
      <c r="D440" s="97"/>
      <c r="E440" s="242">
        <v>12</v>
      </c>
      <c r="F440" s="239">
        <f>COUNTIF(C440:C451,"&gt;=94.5")</f>
        <v>10</v>
      </c>
      <c r="G440" s="239">
        <f>COUNTIF(C440:C451,"&lt;=85")</f>
        <v>0</v>
      </c>
      <c r="H440" s="226">
        <f>F440/E440</f>
        <v>0.83333333333333337</v>
      </c>
      <c r="I440" s="231">
        <f>G440/E440</f>
        <v>0</v>
      </c>
      <c r="J440" s="225">
        <f>H440*60+40</f>
        <v>90</v>
      </c>
    </row>
    <row r="441" spans="1:10">
      <c r="A441" s="251"/>
      <c r="B441" s="98" t="s">
        <v>757</v>
      </c>
      <c r="C441" s="147">
        <v>95.5</v>
      </c>
      <c r="D441" s="97"/>
      <c r="E441" s="243"/>
      <c r="F441" s="239"/>
      <c r="G441" s="239"/>
      <c r="H441" s="227"/>
      <c r="I441" s="231"/>
      <c r="J441" s="225"/>
    </row>
    <row r="442" spans="1:10">
      <c r="A442" s="251"/>
      <c r="B442" s="98" t="s">
        <v>758</v>
      </c>
      <c r="C442" s="147">
        <v>95</v>
      </c>
      <c r="D442" s="97"/>
      <c r="E442" s="244"/>
      <c r="F442" s="239"/>
      <c r="G442" s="239"/>
      <c r="H442" s="227"/>
      <c r="I442" s="231"/>
      <c r="J442" s="225"/>
    </row>
    <row r="443" spans="1:10">
      <c r="A443" s="251"/>
      <c r="B443" s="98" t="s">
        <v>759</v>
      </c>
      <c r="C443" s="147">
        <v>94</v>
      </c>
      <c r="D443" s="97"/>
      <c r="E443" s="245"/>
      <c r="F443" s="239"/>
      <c r="G443" s="239"/>
      <c r="H443" s="227"/>
      <c r="I443" s="231"/>
      <c r="J443" s="225"/>
    </row>
    <row r="444" spans="1:10">
      <c r="A444" s="251"/>
      <c r="B444" s="98" t="s">
        <v>760</v>
      </c>
      <c r="C444" s="147">
        <v>95</v>
      </c>
      <c r="D444" s="97"/>
      <c r="E444" s="245"/>
      <c r="F444" s="239"/>
      <c r="G444" s="239"/>
      <c r="H444" s="227"/>
      <c r="I444" s="231"/>
      <c r="J444" s="225"/>
    </row>
    <row r="445" spans="1:10">
      <c r="A445" s="251"/>
      <c r="B445" s="98" t="s">
        <v>761</v>
      </c>
      <c r="C445" s="147">
        <v>96</v>
      </c>
      <c r="D445" s="97"/>
      <c r="E445" s="243"/>
      <c r="F445" s="239"/>
      <c r="G445" s="239"/>
      <c r="H445" s="227"/>
      <c r="I445" s="231"/>
      <c r="J445" s="225"/>
    </row>
    <row r="446" spans="1:10">
      <c r="A446" s="251"/>
      <c r="B446" s="98" t="s">
        <v>762</v>
      </c>
      <c r="C446" s="147">
        <v>98.6666666666667</v>
      </c>
      <c r="D446" s="97"/>
      <c r="E446" s="243"/>
      <c r="F446" s="239"/>
      <c r="G446" s="239"/>
      <c r="H446" s="227"/>
      <c r="I446" s="231"/>
      <c r="J446" s="225"/>
    </row>
    <row r="447" spans="1:10">
      <c r="A447" s="251"/>
      <c r="B447" s="98" t="s">
        <v>763</v>
      </c>
      <c r="C447" s="147">
        <v>98.6666666666667</v>
      </c>
      <c r="D447" s="97"/>
      <c r="E447" s="243"/>
      <c r="F447" s="239"/>
      <c r="G447" s="239"/>
      <c r="H447" s="227"/>
      <c r="I447" s="231"/>
      <c r="J447" s="225"/>
    </row>
    <row r="448" spans="1:10">
      <c r="A448" s="251"/>
      <c r="B448" s="98" t="s">
        <v>764</v>
      </c>
      <c r="C448" s="147">
        <v>97</v>
      </c>
      <c r="D448" s="97"/>
      <c r="E448" s="243"/>
      <c r="F448" s="239"/>
      <c r="G448" s="239"/>
      <c r="H448" s="227"/>
      <c r="I448" s="231"/>
      <c r="J448" s="225"/>
    </row>
    <row r="449" spans="1:10">
      <c r="A449" s="251"/>
      <c r="B449" s="98" t="s">
        <v>765</v>
      </c>
      <c r="C449" s="147">
        <v>99</v>
      </c>
      <c r="D449" s="97"/>
      <c r="E449" s="243"/>
      <c r="F449" s="239"/>
      <c r="G449" s="239"/>
      <c r="H449" s="227"/>
      <c r="I449" s="231"/>
      <c r="J449" s="225"/>
    </row>
    <row r="450" spans="1:10">
      <c r="A450" s="251"/>
      <c r="B450" s="98" t="s">
        <v>766</v>
      </c>
      <c r="C450" s="147">
        <v>97.6666666666667</v>
      </c>
      <c r="D450" s="97"/>
      <c r="E450" s="243"/>
      <c r="F450" s="239"/>
      <c r="G450" s="239"/>
      <c r="H450" s="227"/>
      <c r="I450" s="231"/>
      <c r="J450" s="225"/>
    </row>
    <row r="451" spans="1:10">
      <c r="A451" s="251"/>
      <c r="B451" s="98" t="s">
        <v>767</v>
      </c>
      <c r="C451" s="147">
        <v>99</v>
      </c>
      <c r="D451" s="97"/>
      <c r="E451" s="243"/>
      <c r="F451" s="239"/>
      <c r="G451" s="239"/>
      <c r="H451" s="227"/>
      <c r="I451" s="231"/>
      <c r="J451" s="225"/>
    </row>
    <row r="452" spans="1:10">
      <c r="A452" s="250" t="s">
        <v>29</v>
      </c>
      <c r="B452" s="99" t="s">
        <v>688</v>
      </c>
      <c r="C452" s="147">
        <v>96</v>
      </c>
      <c r="D452" s="97"/>
      <c r="E452" s="242">
        <v>15</v>
      </c>
      <c r="F452" s="239">
        <f>COUNTIF(C452:C466,"&gt;=94.5")</f>
        <v>9</v>
      </c>
      <c r="G452" s="239">
        <f>COUNTIF(C452:C466,"&lt;=85")</f>
        <v>1</v>
      </c>
      <c r="H452" s="226">
        <f>F452/E452</f>
        <v>0.6</v>
      </c>
      <c r="I452" s="231">
        <f>G452/E452</f>
        <v>6.6666666666666666E-2</v>
      </c>
      <c r="J452" s="225">
        <f>H452*60+40</f>
        <v>76</v>
      </c>
    </row>
    <row r="453" spans="1:10">
      <c r="A453" s="251"/>
      <c r="B453" s="99" t="s">
        <v>768</v>
      </c>
      <c r="C453" s="147">
        <v>97.3333333333333</v>
      </c>
      <c r="D453" s="97"/>
      <c r="E453" s="243"/>
      <c r="F453" s="239"/>
      <c r="G453" s="239"/>
      <c r="H453" s="227"/>
      <c r="I453" s="231"/>
      <c r="J453" s="225"/>
    </row>
    <row r="454" spans="1:10">
      <c r="A454" s="251"/>
      <c r="B454" s="99" t="s">
        <v>769</v>
      </c>
      <c r="C454" s="147">
        <v>95.3333333333333</v>
      </c>
      <c r="D454" s="97"/>
      <c r="E454" s="243"/>
      <c r="F454" s="239"/>
      <c r="G454" s="239"/>
      <c r="H454" s="227"/>
      <c r="I454" s="231"/>
      <c r="J454" s="225"/>
    </row>
    <row r="455" spans="1:10">
      <c r="A455" s="251"/>
      <c r="B455" s="99" t="s">
        <v>770</v>
      </c>
      <c r="C455" s="147">
        <v>65.6666666666667</v>
      </c>
      <c r="D455" s="97"/>
      <c r="E455" s="243"/>
      <c r="F455" s="239"/>
      <c r="G455" s="239"/>
      <c r="H455" s="227"/>
      <c r="I455" s="231"/>
      <c r="J455" s="225"/>
    </row>
    <row r="456" spans="1:10">
      <c r="A456" s="251"/>
      <c r="B456" s="99" t="s">
        <v>771</v>
      </c>
      <c r="C456" s="147">
        <v>97</v>
      </c>
      <c r="D456" s="97"/>
      <c r="E456" s="243"/>
      <c r="F456" s="239"/>
      <c r="G456" s="239"/>
      <c r="H456" s="227"/>
      <c r="I456" s="231"/>
      <c r="J456" s="225"/>
    </row>
    <row r="457" spans="1:10">
      <c r="A457" s="251"/>
      <c r="B457" s="99" t="s">
        <v>772</v>
      </c>
      <c r="C457" s="147">
        <v>96</v>
      </c>
      <c r="D457" s="97"/>
      <c r="E457" s="243"/>
      <c r="F457" s="239"/>
      <c r="G457" s="239"/>
      <c r="H457" s="227"/>
      <c r="I457" s="231"/>
      <c r="J457" s="225"/>
    </row>
    <row r="458" spans="1:10">
      <c r="A458" s="251"/>
      <c r="B458" s="99" t="s">
        <v>773</v>
      </c>
      <c r="C458" s="147">
        <v>95.3333333333333</v>
      </c>
      <c r="D458" s="97"/>
      <c r="E458" s="243"/>
      <c r="F458" s="239"/>
      <c r="G458" s="239"/>
      <c r="H458" s="227"/>
      <c r="I458" s="231"/>
      <c r="J458" s="225"/>
    </row>
    <row r="459" spans="1:10">
      <c r="A459" s="251"/>
      <c r="B459" s="99" t="s">
        <v>774</v>
      </c>
      <c r="C459" s="147">
        <v>94</v>
      </c>
      <c r="D459" s="97"/>
      <c r="E459" s="243"/>
      <c r="F459" s="239"/>
      <c r="G459" s="239"/>
      <c r="H459" s="227"/>
      <c r="I459" s="231"/>
      <c r="J459" s="225"/>
    </row>
    <row r="460" spans="1:10">
      <c r="A460" s="251"/>
      <c r="B460" s="99" t="s">
        <v>689</v>
      </c>
      <c r="C460" s="147">
        <v>96.6666666666667</v>
      </c>
      <c r="D460" s="97"/>
      <c r="E460" s="243"/>
      <c r="F460" s="239"/>
      <c r="G460" s="239"/>
      <c r="H460" s="227"/>
      <c r="I460" s="231"/>
      <c r="J460" s="225"/>
    </row>
    <row r="461" spans="1:10">
      <c r="A461" s="251"/>
      <c r="B461" s="99" t="s">
        <v>775</v>
      </c>
      <c r="C461" s="147">
        <v>94.3333333333333</v>
      </c>
      <c r="D461" s="97"/>
      <c r="E461" s="243"/>
      <c r="F461" s="239"/>
      <c r="G461" s="239"/>
      <c r="H461" s="227"/>
      <c r="I461" s="231"/>
      <c r="J461" s="225"/>
    </row>
    <row r="462" spans="1:10">
      <c r="A462" s="251"/>
      <c r="B462" s="99" t="s">
        <v>776</v>
      </c>
      <c r="C462" s="147">
        <v>94</v>
      </c>
      <c r="D462" s="97"/>
      <c r="E462" s="243"/>
      <c r="F462" s="239"/>
      <c r="G462" s="239"/>
      <c r="H462" s="227"/>
      <c r="I462" s="231"/>
      <c r="J462" s="225"/>
    </row>
    <row r="463" spans="1:10">
      <c r="A463" s="251"/>
      <c r="B463" s="99" t="s">
        <v>777</v>
      </c>
      <c r="C463" s="147">
        <v>90.6666666666667</v>
      </c>
      <c r="D463" s="97"/>
      <c r="E463" s="243"/>
      <c r="F463" s="239"/>
      <c r="G463" s="239"/>
      <c r="H463" s="227"/>
      <c r="I463" s="231"/>
      <c r="J463" s="225"/>
    </row>
    <row r="464" spans="1:10">
      <c r="A464" s="251"/>
      <c r="B464" s="99" t="s">
        <v>719</v>
      </c>
      <c r="C464" s="147">
        <v>94</v>
      </c>
      <c r="D464" s="97"/>
      <c r="E464" s="243"/>
      <c r="F464" s="239"/>
      <c r="G464" s="239"/>
      <c r="H464" s="227"/>
      <c r="I464" s="231"/>
      <c r="J464" s="225"/>
    </row>
    <row r="465" spans="1:10">
      <c r="A465" s="251"/>
      <c r="B465" s="99" t="s">
        <v>778</v>
      </c>
      <c r="C465" s="147">
        <v>98.3333333333333</v>
      </c>
      <c r="D465" s="97"/>
      <c r="E465" s="243"/>
      <c r="F465" s="239"/>
      <c r="G465" s="239"/>
      <c r="H465" s="227"/>
      <c r="I465" s="231"/>
      <c r="J465" s="225"/>
    </row>
    <row r="466" spans="1:10">
      <c r="A466" s="252"/>
      <c r="B466" s="99" t="s">
        <v>779</v>
      </c>
      <c r="C466" s="147">
        <v>97</v>
      </c>
      <c r="D466" s="97"/>
      <c r="E466" s="244"/>
      <c r="F466" s="239"/>
      <c r="G466" s="239"/>
      <c r="H466" s="228"/>
      <c r="I466" s="231"/>
      <c r="J466" s="225"/>
    </row>
    <row r="467" spans="1:10">
      <c r="A467" s="250" t="s">
        <v>30</v>
      </c>
      <c r="B467" s="99" t="s">
        <v>780</v>
      </c>
      <c r="C467" s="147">
        <v>97</v>
      </c>
      <c r="D467" s="97"/>
      <c r="E467" s="242">
        <v>12</v>
      </c>
      <c r="F467" s="239">
        <f>COUNTIF(C467:C478,"&gt;=94.5")</f>
        <v>7</v>
      </c>
      <c r="G467" s="239">
        <f>COUNTIF(C467:C478,"&lt;=85")</f>
        <v>0</v>
      </c>
      <c r="H467" s="226">
        <f>F467/E467</f>
        <v>0.58333333333333337</v>
      </c>
      <c r="I467" s="231">
        <f>G467/E467</f>
        <v>0</v>
      </c>
      <c r="J467" s="225">
        <f>H467*60+40</f>
        <v>75</v>
      </c>
    </row>
    <row r="468" spans="1:10">
      <c r="A468" s="251"/>
      <c r="B468" s="99" t="s">
        <v>781</v>
      </c>
      <c r="C468" s="147">
        <v>96</v>
      </c>
      <c r="D468" s="97"/>
      <c r="E468" s="243"/>
      <c r="F468" s="239"/>
      <c r="G468" s="239"/>
      <c r="H468" s="227"/>
      <c r="I468" s="231"/>
      <c r="J468" s="225"/>
    </row>
    <row r="469" spans="1:10">
      <c r="A469" s="251"/>
      <c r="B469" s="99" t="s">
        <v>782</v>
      </c>
      <c r="C469" s="147">
        <v>96.6666666666667</v>
      </c>
      <c r="D469" s="97"/>
      <c r="E469" s="244"/>
      <c r="F469" s="239"/>
      <c r="G469" s="239"/>
      <c r="H469" s="227"/>
      <c r="I469" s="231"/>
      <c r="J469" s="225"/>
    </row>
    <row r="470" spans="1:10">
      <c r="A470" s="251"/>
      <c r="B470" s="99" t="s">
        <v>783</v>
      </c>
      <c r="C470" s="147">
        <v>94.3333333333333</v>
      </c>
      <c r="D470" s="97"/>
      <c r="E470" s="243"/>
      <c r="F470" s="239"/>
      <c r="G470" s="239"/>
      <c r="H470" s="227"/>
      <c r="I470" s="231"/>
      <c r="J470" s="225"/>
    </row>
    <row r="471" spans="1:10">
      <c r="A471" s="251"/>
      <c r="B471" s="99" t="s">
        <v>650</v>
      </c>
      <c r="C471" s="147">
        <v>94.3333333333333</v>
      </c>
      <c r="D471" s="97"/>
      <c r="E471" s="243"/>
      <c r="F471" s="239"/>
      <c r="G471" s="239"/>
      <c r="H471" s="227"/>
      <c r="I471" s="231"/>
      <c r="J471" s="225"/>
    </row>
    <row r="472" spans="1:10">
      <c r="A472" s="251"/>
      <c r="B472" s="99" t="s">
        <v>784</v>
      </c>
      <c r="C472" s="147">
        <v>97.3333333333333</v>
      </c>
      <c r="D472" s="97"/>
      <c r="E472" s="243"/>
      <c r="F472" s="239"/>
      <c r="G472" s="239"/>
      <c r="H472" s="227"/>
      <c r="I472" s="231"/>
      <c r="J472" s="225"/>
    </row>
    <row r="473" spans="1:10">
      <c r="A473" s="251"/>
      <c r="B473" s="99" t="s">
        <v>785</v>
      </c>
      <c r="C473" s="147">
        <v>92</v>
      </c>
      <c r="D473" s="97"/>
      <c r="E473" s="243"/>
      <c r="F473" s="239"/>
      <c r="G473" s="239"/>
      <c r="H473" s="227"/>
      <c r="I473" s="231"/>
      <c r="J473" s="225"/>
    </row>
    <row r="474" spans="1:10">
      <c r="A474" s="251"/>
      <c r="B474" s="99" t="s">
        <v>786</v>
      </c>
      <c r="C474" s="147">
        <v>91.3333333333333</v>
      </c>
      <c r="D474" s="97"/>
      <c r="E474" s="243"/>
      <c r="F474" s="239"/>
      <c r="G474" s="239"/>
      <c r="H474" s="227"/>
      <c r="I474" s="231"/>
      <c r="J474" s="225"/>
    </row>
    <row r="475" spans="1:10">
      <c r="A475" s="251"/>
      <c r="B475" s="99" t="s">
        <v>787</v>
      </c>
      <c r="C475" s="147">
        <v>92.6666666666667</v>
      </c>
      <c r="D475" s="97"/>
      <c r="E475" s="243"/>
      <c r="F475" s="239"/>
      <c r="G475" s="239"/>
      <c r="H475" s="227"/>
      <c r="I475" s="231"/>
      <c r="J475" s="225"/>
    </row>
    <row r="476" spans="1:10">
      <c r="A476" s="251"/>
      <c r="B476" s="99" t="s">
        <v>788</v>
      </c>
      <c r="C476" s="147">
        <v>96.3333333333333</v>
      </c>
      <c r="D476" s="97"/>
      <c r="E476" s="243"/>
      <c r="F476" s="239"/>
      <c r="G476" s="239"/>
      <c r="H476" s="227"/>
      <c r="I476" s="231"/>
      <c r="J476" s="225"/>
    </row>
    <row r="477" spans="1:10">
      <c r="A477" s="251"/>
      <c r="B477" s="99" t="s">
        <v>789</v>
      </c>
      <c r="C477" s="147">
        <v>397</v>
      </c>
      <c r="D477" s="97"/>
      <c r="E477" s="242"/>
      <c r="F477" s="239"/>
      <c r="G477" s="239"/>
      <c r="H477" s="227"/>
      <c r="I477" s="231"/>
      <c r="J477" s="225"/>
    </row>
    <row r="478" spans="1:10">
      <c r="A478" s="251"/>
      <c r="B478" s="99" t="s">
        <v>790</v>
      </c>
      <c r="C478" s="147">
        <v>96.6666666666667</v>
      </c>
      <c r="D478" s="97"/>
      <c r="E478" s="243"/>
      <c r="F478" s="239"/>
      <c r="G478" s="239"/>
      <c r="H478" s="227"/>
      <c r="I478" s="231"/>
      <c r="J478" s="225"/>
    </row>
    <row r="479" spans="1:10">
      <c r="A479" s="250" t="s">
        <v>31</v>
      </c>
      <c r="B479" s="99" t="s">
        <v>791</v>
      </c>
      <c r="C479" s="147">
        <v>98</v>
      </c>
      <c r="D479" s="97"/>
      <c r="E479" s="242">
        <v>13</v>
      </c>
      <c r="F479" s="239">
        <f>COUNTIF(C479:C491,"&gt;=94.5")</f>
        <v>10</v>
      </c>
      <c r="G479" s="239">
        <f>COUNTIF(C479:C491,"&lt;=85")</f>
        <v>0</v>
      </c>
      <c r="H479" s="226">
        <f>F479/E479</f>
        <v>0.76923076923076927</v>
      </c>
      <c r="I479" s="231">
        <f>G479/E479</f>
        <v>0</v>
      </c>
      <c r="J479" s="225">
        <f>H479*60+40</f>
        <v>86.15384615384616</v>
      </c>
    </row>
    <row r="480" spans="1:10">
      <c r="A480" s="251"/>
      <c r="B480" s="99" t="s">
        <v>792</v>
      </c>
      <c r="C480" s="147">
        <v>96</v>
      </c>
      <c r="D480" s="97"/>
      <c r="E480" s="243"/>
      <c r="F480" s="239"/>
      <c r="G480" s="239"/>
      <c r="H480" s="227"/>
      <c r="I480" s="231"/>
      <c r="J480" s="225"/>
    </row>
    <row r="481" spans="1:10">
      <c r="A481" s="251"/>
      <c r="B481" s="99" t="s">
        <v>793</v>
      </c>
      <c r="C481" s="147">
        <v>97</v>
      </c>
      <c r="D481" s="97"/>
      <c r="E481" s="243"/>
      <c r="F481" s="239"/>
      <c r="G481" s="239"/>
      <c r="H481" s="227"/>
      <c r="I481" s="231"/>
      <c r="J481" s="225"/>
    </row>
    <row r="482" spans="1:10">
      <c r="A482" s="251"/>
      <c r="B482" s="99" t="s">
        <v>794</v>
      </c>
      <c r="C482" s="147">
        <v>94.5</v>
      </c>
      <c r="D482" s="97"/>
      <c r="E482" s="243"/>
      <c r="F482" s="239"/>
      <c r="G482" s="239"/>
      <c r="H482" s="227"/>
      <c r="I482" s="231"/>
      <c r="J482" s="225"/>
    </row>
    <row r="483" spans="1:10">
      <c r="A483" s="251"/>
      <c r="B483" s="99" t="s">
        <v>795</v>
      </c>
      <c r="C483" s="147">
        <v>95</v>
      </c>
      <c r="D483" s="97"/>
      <c r="E483" s="243"/>
      <c r="F483" s="239"/>
      <c r="G483" s="239"/>
      <c r="H483" s="227"/>
      <c r="I483" s="231"/>
      <c r="J483" s="225"/>
    </row>
    <row r="484" spans="1:10">
      <c r="A484" s="251"/>
      <c r="B484" s="99" t="s">
        <v>796</v>
      </c>
      <c r="C484" s="147">
        <v>98</v>
      </c>
      <c r="D484" s="97"/>
      <c r="E484" s="243"/>
      <c r="F484" s="239"/>
      <c r="G484" s="239"/>
      <c r="H484" s="227"/>
      <c r="I484" s="231"/>
      <c r="J484" s="225"/>
    </row>
    <row r="485" spans="1:10">
      <c r="A485" s="251"/>
      <c r="B485" s="99" t="s">
        <v>797</v>
      </c>
      <c r="C485" s="147">
        <v>96</v>
      </c>
      <c r="D485" s="97"/>
      <c r="E485" s="243"/>
      <c r="F485" s="239"/>
      <c r="G485" s="239"/>
      <c r="H485" s="227"/>
      <c r="I485" s="231"/>
      <c r="J485" s="225"/>
    </row>
    <row r="486" spans="1:10">
      <c r="A486" s="251"/>
      <c r="B486" s="99" t="s">
        <v>798</v>
      </c>
      <c r="C486" s="147">
        <v>94.5</v>
      </c>
      <c r="D486" s="97"/>
      <c r="E486" s="243"/>
      <c r="F486" s="239"/>
      <c r="G486" s="239"/>
      <c r="H486" s="227"/>
      <c r="I486" s="231"/>
      <c r="J486" s="225"/>
    </row>
    <row r="487" spans="1:10">
      <c r="A487" s="251"/>
      <c r="B487" s="99" t="s">
        <v>799</v>
      </c>
      <c r="C487" s="147">
        <v>93</v>
      </c>
      <c r="D487" s="97"/>
      <c r="E487" s="243"/>
      <c r="F487" s="239"/>
      <c r="G487" s="239"/>
      <c r="H487" s="227"/>
      <c r="I487" s="231"/>
      <c r="J487" s="225"/>
    </row>
    <row r="488" spans="1:10">
      <c r="A488" s="251"/>
      <c r="B488" s="99" t="s">
        <v>800</v>
      </c>
      <c r="C488" s="147">
        <v>98</v>
      </c>
      <c r="D488" s="97"/>
      <c r="E488" s="243"/>
      <c r="F488" s="239"/>
      <c r="G488" s="239"/>
      <c r="H488" s="227"/>
      <c r="I488" s="231"/>
      <c r="J488" s="225"/>
    </row>
    <row r="489" spans="1:10">
      <c r="A489" s="251"/>
      <c r="B489" s="99" t="s">
        <v>801</v>
      </c>
      <c r="C489" s="147">
        <v>94</v>
      </c>
      <c r="D489" s="97"/>
      <c r="E489" s="243"/>
      <c r="F489" s="239"/>
      <c r="G489" s="239"/>
      <c r="H489" s="227"/>
      <c r="I489" s="231"/>
      <c r="J489" s="225"/>
    </row>
    <row r="490" spans="1:10">
      <c r="A490" s="251"/>
      <c r="B490" s="99" t="s">
        <v>754</v>
      </c>
      <c r="C490" s="147">
        <v>94</v>
      </c>
      <c r="D490" s="97"/>
      <c r="E490" s="243"/>
      <c r="F490" s="239"/>
      <c r="G490" s="239"/>
      <c r="H490" s="227"/>
      <c r="I490" s="231"/>
      <c r="J490" s="225"/>
    </row>
    <row r="491" spans="1:10">
      <c r="A491" s="251"/>
      <c r="B491" s="99" t="s">
        <v>755</v>
      </c>
      <c r="C491" s="147">
        <v>95</v>
      </c>
      <c r="D491" s="97"/>
      <c r="E491" s="243"/>
      <c r="F491" s="239"/>
      <c r="G491" s="239"/>
      <c r="H491" s="227"/>
      <c r="I491" s="231"/>
      <c r="J491" s="225"/>
    </row>
    <row r="492" spans="1:10">
      <c r="A492" s="249" t="s">
        <v>32</v>
      </c>
      <c r="B492" s="99" t="s">
        <v>802</v>
      </c>
      <c r="C492" s="147">
        <v>90.6666666666667</v>
      </c>
      <c r="D492" s="97"/>
      <c r="E492" s="242">
        <v>8</v>
      </c>
      <c r="F492" s="239">
        <f>COUNTIF(C492:C499,"&gt;=94.5")</f>
        <v>4</v>
      </c>
      <c r="G492" s="239">
        <f>COUNTIF(D492:D499,"&lt;=85")</f>
        <v>0</v>
      </c>
      <c r="H492" s="226">
        <f>F492/E492</f>
        <v>0.5</v>
      </c>
      <c r="I492" s="231">
        <f>G492/E492</f>
        <v>0</v>
      </c>
      <c r="J492" s="225">
        <f>H492*60+40</f>
        <v>70</v>
      </c>
    </row>
    <row r="493" spans="1:10">
      <c r="A493" s="249"/>
      <c r="B493" s="99" t="s">
        <v>803</v>
      </c>
      <c r="C493" s="147">
        <v>92.3333333333333</v>
      </c>
      <c r="D493" s="97"/>
      <c r="E493" s="243"/>
      <c r="F493" s="239"/>
      <c r="G493" s="239"/>
      <c r="H493" s="227"/>
      <c r="I493" s="231"/>
      <c r="J493" s="225"/>
    </row>
    <row r="494" spans="1:10">
      <c r="A494" s="249"/>
      <c r="B494" s="99" t="s">
        <v>804</v>
      </c>
      <c r="C494" s="147">
        <v>96</v>
      </c>
      <c r="D494" s="97"/>
      <c r="E494" s="243"/>
      <c r="F494" s="239"/>
      <c r="G494" s="239"/>
      <c r="H494" s="227"/>
      <c r="I494" s="231"/>
      <c r="J494" s="225"/>
    </row>
    <row r="495" spans="1:10">
      <c r="A495" s="249"/>
      <c r="B495" s="99" t="s">
        <v>805</v>
      </c>
      <c r="C495" s="147">
        <v>95</v>
      </c>
      <c r="D495" s="97"/>
      <c r="E495" s="243"/>
      <c r="F495" s="239"/>
      <c r="G495" s="239"/>
      <c r="H495" s="227"/>
      <c r="I495" s="231"/>
      <c r="J495" s="225"/>
    </row>
    <row r="496" spans="1:10">
      <c r="A496" s="249"/>
      <c r="B496" s="99" t="s">
        <v>806</v>
      </c>
      <c r="C496" s="147">
        <v>93</v>
      </c>
      <c r="D496" s="97"/>
      <c r="E496" s="243"/>
      <c r="F496" s="239"/>
      <c r="G496" s="239"/>
      <c r="H496" s="227"/>
      <c r="I496" s="231"/>
      <c r="J496" s="225"/>
    </row>
    <row r="497" spans="1:10">
      <c r="A497" s="249"/>
      <c r="B497" s="99" t="s">
        <v>807</v>
      </c>
      <c r="C497" s="147">
        <v>93.5</v>
      </c>
      <c r="D497" s="97"/>
      <c r="E497" s="243"/>
      <c r="F497" s="239"/>
      <c r="G497" s="239"/>
      <c r="H497" s="227"/>
      <c r="I497" s="231"/>
      <c r="J497" s="225"/>
    </row>
    <row r="498" spans="1:10">
      <c r="A498" s="249"/>
      <c r="B498" s="99" t="s">
        <v>808</v>
      </c>
      <c r="C498" s="147">
        <v>95.5</v>
      </c>
      <c r="D498" s="97"/>
      <c r="E498" s="243"/>
      <c r="F498" s="239"/>
      <c r="G498" s="239"/>
      <c r="H498" s="227"/>
      <c r="I498" s="231"/>
      <c r="J498" s="225"/>
    </row>
    <row r="499" spans="1:10">
      <c r="A499" s="249"/>
      <c r="B499" s="99" t="s">
        <v>809</v>
      </c>
      <c r="C499" s="147">
        <v>96.5</v>
      </c>
      <c r="D499" s="97"/>
      <c r="E499" s="243"/>
      <c r="F499" s="239"/>
      <c r="G499" s="239"/>
      <c r="H499" s="227"/>
      <c r="I499" s="231"/>
      <c r="J499" s="225"/>
    </row>
    <row r="500" spans="1:10">
      <c r="A500" s="253" t="s">
        <v>33</v>
      </c>
      <c r="B500" s="99" t="s">
        <v>651</v>
      </c>
      <c r="C500" s="147">
        <v>96</v>
      </c>
      <c r="D500" s="102"/>
      <c r="E500" s="242">
        <v>13</v>
      </c>
      <c r="F500" s="238">
        <f>COUNTIF(C500:C512,"&gt;=94.5")</f>
        <v>6</v>
      </c>
      <c r="G500" s="238">
        <f>COUNTIF(C500:C512,"&lt;=85")</f>
        <v>0</v>
      </c>
      <c r="H500" s="234">
        <f>F500/E500</f>
        <v>0.46153846153846156</v>
      </c>
      <c r="I500" s="231">
        <f>G500/E500</f>
        <v>0</v>
      </c>
      <c r="J500" s="225">
        <f>H500*60+40</f>
        <v>67.692307692307693</v>
      </c>
    </row>
    <row r="501" spans="1:10">
      <c r="A501" s="253"/>
      <c r="B501" s="99" t="s">
        <v>810</v>
      </c>
      <c r="C501" s="147">
        <v>88.6666666666667</v>
      </c>
      <c r="D501" s="102"/>
      <c r="E501" s="243"/>
      <c r="F501" s="238"/>
      <c r="G501" s="238"/>
      <c r="H501" s="234"/>
      <c r="I501" s="231"/>
      <c r="J501" s="225"/>
    </row>
    <row r="502" spans="1:10">
      <c r="A502" s="253"/>
      <c r="B502" s="99" t="s">
        <v>811</v>
      </c>
      <c r="C502" s="147">
        <v>96.6666666666667</v>
      </c>
      <c r="D502" s="102"/>
      <c r="E502" s="243"/>
      <c r="F502" s="238"/>
      <c r="G502" s="238"/>
      <c r="H502" s="234"/>
      <c r="I502" s="231"/>
      <c r="J502" s="225"/>
    </row>
    <row r="503" spans="1:10">
      <c r="A503" s="253"/>
      <c r="B503" s="99" t="s">
        <v>812</v>
      </c>
      <c r="C503" s="147">
        <v>96.6666666666667</v>
      </c>
      <c r="D503" s="102"/>
      <c r="E503" s="243"/>
      <c r="F503" s="238"/>
      <c r="G503" s="238"/>
      <c r="H503" s="234"/>
      <c r="I503" s="231"/>
      <c r="J503" s="225"/>
    </row>
    <row r="504" spans="1:10">
      <c r="A504" s="253"/>
      <c r="B504" s="99" t="s">
        <v>813</v>
      </c>
      <c r="C504" s="147">
        <v>95.3333333333333</v>
      </c>
      <c r="D504" s="102"/>
      <c r="E504" s="243"/>
      <c r="F504" s="238"/>
      <c r="G504" s="238"/>
      <c r="H504" s="234"/>
      <c r="I504" s="231"/>
      <c r="J504" s="225"/>
    </row>
    <row r="505" spans="1:10">
      <c r="A505" s="253"/>
      <c r="B505" s="99" t="s">
        <v>814</v>
      </c>
      <c r="C505" s="147">
        <v>93.3333333333333</v>
      </c>
      <c r="D505" s="102"/>
      <c r="E505" s="243"/>
      <c r="F505" s="238"/>
      <c r="G505" s="238"/>
      <c r="H505" s="234"/>
      <c r="I505" s="231"/>
      <c r="J505" s="225"/>
    </row>
    <row r="506" spans="1:10">
      <c r="A506" s="253"/>
      <c r="B506" s="99" t="s">
        <v>815</v>
      </c>
      <c r="C506" s="147">
        <v>94</v>
      </c>
      <c r="D506" s="102"/>
      <c r="E506" s="243"/>
      <c r="F506" s="238"/>
      <c r="G506" s="238"/>
      <c r="H506" s="234"/>
      <c r="I506" s="231"/>
      <c r="J506" s="225"/>
    </row>
    <row r="507" spans="1:10">
      <c r="A507" s="253"/>
      <c r="B507" s="99" t="s">
        <v>816</v>
      </c>
      <c r="C507" s="147">
        <v>94</v>
      </c>
      <c r="D507" s="102"/>
      <c r="E507" s="243"/>
      <c r="F507" s="238"/>
      <c r="G507" s="238"/>
      <c r="H507" s="234"/>
      <c r="I507" s="231"/>
      <c r="J507" s="225"/>
    </row>
    <row r="508" spans="1:10">
      <c r="A508" s="253"/>
      <c r="B508" s="99" t="s">
        <v>817</v>
      </c>
      <c r="C508" s="147">
        <v>97.3333333333333</v>
      </c>
      <c r="D508" s="102"/>
      <c r="E508" s="243"/>
      <c r="F508" s="238"/>
      <c r="G508" s="238"/>
      <c r="H508" s="234"/>
      <c r="I508" s="231"/>
      <c r="J508" s="225"/>
    </row>
    <row r="509" spans="1:10">
      <c r="A509" s="253"/>
      <c r="B509" s="99" t="s">
        <v>818</v>
      </c>
      <c r="C509" s="147">
        <v>93.6666666666667</v>
      </c>
      <c r="D509" s="102"/>
      <c r="E509" s="243"/>
      <c r="F509" s="238"/>
      <c r="G509" s="238"/>
      <c r="H509" s="234"/>
      <c r="I509" s="231"/>
      <c r="J509" s="225"/>
    </row>
    <row r="510" spans="1:10">
      <c r="A510" s="253"/>
      <c r="B510" s="99" t="s">
        <v>819</v>
      </c>
      <c r="C510" s="147">
        <v>92.6666666666667</v>
      </c>
      <c r="D510" s="102"/>
      <c r="E510" s="243"/>
      <c r="F510" s="238"/>
      <c r="G510" s="238"/>
      <c r="H510" s="234"/>
      <c r="I510" s="231"/>
      <c r="J510" s="225"/>
    </row>
    <row r="511" spans="1:10">
      <c r="A511" s="253"/>
      <c r="B511" s="99" t="s">
        <v>820</v>
      </c>
      <c r="C511" s="147">
        <v>96</v>
      </c>
      <c r="D511" s="102"/>
      <c r="E511" s="243"/>
      <c r="F511" s="238"/>
      <c r="G511" s="238"/>
      <c r="H511" s="234"/>
      <c r="I511" s="231"/>
      <c r="J511" s="225"/>
    </row>
    <row r="512" spans="1:10">
      <c r="A512" s="253"/>
      <c r="B512" s="99" t="s">
        <v>821</v>
      </c>
      <c r="C512" s="147">
        <v>90</v>
      </c>
      <c r="D512" s="102"/>
      <c r="E512" s="243"/>
      <c r="F512" s="238"/>
      <c r="G512" s="238"/>
      <c r="H512" s="234"/>
      <c r="I512" s="231"/>
      <c r="J512" s="225"/>
    </row>
    <row r="513" spans="1:10">
      <c r="A513" s="250" t="s">
        <v>34</v>
      </c>
      <c r="B513" s="98" t="s">
        <v>822</v>
      </c>
      <c r="C513" s="147">
        <v>93.3333333333333</v>
      </c>
      <c r="D513" s="97"/>
      <c r="E513" s="242">
        <v>10</v>
      </c>
      <c r="F513" s="239">
        <f>COUNTIF(C513:C522,"&gt;=94.5")</f>
        <v>8</v>
      </c>
      <c r="G513" s="239">
        <f>COUNTIF(C513:C522,"&lt;=85")</f>
        <v>0</v>
      </c>
      <c r="H513" s="226">
        <f>F513/E513</f>
        <v>0.8</v>
      </c>
      <c r="I513" s="231">
        <f>G513/E513</f>
        <v>0</v>
      </c>
      <c r="J513" s="225">
        <f>H513*60+40</f>
        <v>88</v>
      </c>
    </row>
    <row r="514" spans="1:10">
      <c r="A514" s="251"/>
      <c r="B514" s="98" t="s">
        <v>823</v>
      </c>
      <c r="C514" s="147">
        <v>96.6666666666667</v>
      </c>
      <c r="D514" s="97"/>
      <c r="E514" s="243"/>
      <c r="F514" s="239"/>
      <c r="G514" s="239"/>
      <c r="H514" s="227"/>
      <c r="I514" s="231"/>
      <c r="J514" s="225"/>
    </row>
    <row r="515" spans="1:10">
      <c r="A515" s="251"/>
      <c r="B515" s="98" t="s">
        <v>824</v>
      </c>
      <c r="C515" s="147">
        <v>98.3333333333333</v>
      </c>
      <c r="D515" s="97"/>
      <c r="E515" s="243"/>
      <c r="F515" s="239"/>
      <c r="G515" s="239"/>
      <c r="H515" s="227"/>
      <c r="I515" s="231"/>
      <c r="J515" s="225"/>
    </row>
    <row r="516" spans="1:10">
      <c r="A516" s="251"/>
      <c r="B516" s="98" t="s">
        <v>825</v>
      </c>
      <c r="C516" s="147">
        <v>96.6666666666667</v>
      </c>
      <c r="D516" s="97"/>
      <c r="E516" s="243"/>
      <c r="F516" s="239"/>
      <c r="G516" s="239"/>
      <c r="H516" s="227"/>
      <c r="I516" s="231"/>
      <c r="J516" s="225"/>
    </row>
    <row r="517" spans="1:10">
      <c r="A517" s="251"/>
      <c r="B517" s="98" t="s">
        <v>826</v>
      </c>
      <c r="C517" s="147">
        <v>96</v>
      </c>
      <c r="D517" s="97"/>
      <c r="E517" s="243"/>
      <c r="F517" s="239"/>
      <c r="G517" s="239"/>
      <c r="H517" s="227"/>
      <c r="I517" s="231"/>
      <c r="J517" s="225"/>
    </row>
    <row r="518" spans="1:10">
      <c r="A518" s="251"/>
      <c r="B518" s="98" t="s">
        <v>827</v>
      </c>
      <c r="C518" s="147">
        <v>91.6666666666667</v>
      </c>
      <c r="D518" s="97"/>
      <c r="E518" s="243"/>
      <c r="F518" s="239"/>
      <c r="G518" s="239"/>
      <c r="H518" s="227"/>
      <c r="I518" s="231"/>
      <c r="J518" s="225"/>
    </row>
    <row r="519" spans="1:10">
      <c r="A519" s="251"/>
      <c r="B519" s="98" t="s">
        <v>828</v>
      </c>
      <c r="C519" s="147">
        <v>95.3333333333333</v>
      </c>
      <c r="D519" s="97"/>
      <c r="E519" s="243"/>
      <c r="F519" s="239"/>
      <c r="G519" s="239"/>
      <c r="H519" s="227"/>
      <c r="I519" s="231"/>
      <c r="J519" s="225"/>
    </row>
    <row r="520" spans="1:10">
      <c r="A520" s="251"/>
      <c r="B520" s="98" t="s">
        <v>829</v>
      </c>
      <c r="C520" s="147">
        <v>95.3333333333333</v>
      </c>
      <c r="D520" s="97"/>
      <c r="E520" s="243"/>
      <c r="F520" s="239"/>
      <c r="G520" s="239"/>
      <c r="H520" s="227"/>
      <c r="I520" s="231"/>
      <c r="J520" s="225"/>
    </row>
    <row r="521" spans="1:10">
      <c r="A521" s="251"/>
      <c r="B521" s="98" t="s">
        <v>830</v>
      </c>
      <c r="C521" s="147">
        <v>95.6666666666667</v>
      </c>
      <c r="D521" s="97"/>
      <c r="E521" s="243"/>
      <c r="F521" s="239"/>
      <c r="G521" s="239"/>
      <c r="H521" s="227"/>
      <c r="I521" s="231"/>
      <c r="J521" s="225"/>
    </row>
    <row r="522" spans="1:10">
      <c r="A522" s="251"/>
      <c r="B522" s="98" t="s">
        <v>831</v>
      </c>
      <c r="C522" s="147">
        <v>96.6666666666667</v>
      </c>
      <c r="D522" s="97"/>
      <c r="E522" s="243"/>
      <c r="F522" s="239"/>
      <c r="G522" s="239"/>
      <c r="H522" s="227"/>
      <c r="I522" s="231"/>
      <c r="J522" s="225"/>
    </row>
    <row r="523" spans="1:10">
      <c r="A523" s="250" t="s">
        <v>35</v>
      </c>
      <c r="B523" s="99" t="s">
        <v>832</v>
      </c>
      <c r="C523" s="117">
        <v>96.3333333333333</v>
      </c>
      <c r="D523" s="97"/>
      <c r="E523" s="242">
        <v>9</v>
      </c>
      <c r="F523" s="239">
        <f>COUNTIF(C523:C531,"&gt;=94.5")</f>
        <v>8</v>
      </c>
      <c r="G523" s="239">
        <f>COUNTIF(C523:C531,"&lt;=85")</f>
        <v>0</v>
      </c>
      <c r="H523" s="226">
        <f>F523/E523</f>
        <v>0.88888888888888884</v>
      </c>
      <c r="I523" s="231">
        <f>G523/E523</f>
        <v>0</v>
      </c>
      <c r="J523" s="225">
        <f>H523*60+40</f>
        <v>93.333333333333329</v>
      </c>
    </row>
    <row r="524" spans="1:10">
      <c r="A524" s="251"/>
      <c r="B524" s="99" t="s">
        <v>833</v>
      </c>
      <c r="C524" s="117">
        <v>97.6666666666667</v>
      </c>
      <c r="D524" s="97"/>
      <c r="E524" s="243"/>
      <c r="F524" s="239"/>
      <c r="G524" s="239"/>
      <c r="H524" s="227"/>
      <c r="I524" s="231"/>
      <c r="J524" s="225"/>
    </row>
    <row r="525" spans="1:10">
      <c r="A525" s="251"/>
      <c r="B525" s="99" t="s">
        <v>834</v>
      </c>
      <c r="C525" s="117">
        <v>95.6666666666667</v>
      </c>
      <c r="D525" s="97"/>
      <c r="E525" s="243"/>
      <c r="F525" s="239"/>
      <c r="G525" s="239"/>
      <c r="H525" s="227"/>
      <c r="I525" s="231"/>
      <c r="J525" s="225"/>
    </row>
    <row r="526" spans="1:10">
      <c r="A526" s="251"/>
      <c r="B526" s="99" t="s">
        <v>835</v>
      </c>
      <c r="C526" s="117">
        <v>96</v>
      </c>
      <c r="D526" s="97"/>
      <c r="E526" s="243"/>
      <c r="F526" s="239"/>
      <c r="G526" s="239"/>
      <c r="H526" s="227"/>
      <c r="I526" s="231"/>
      <c r="J526" s="225"/>
    </row>
    <row r="527" spans="1:10">
      <c r="A527" s="251"/>
      <c r="B527" s="99" t="s">
        <v>836</v>
      </c>
      <c r="C527" s="117">
        <v>97.6666666666667</v>
      </c>
      <c r="D527" s="97"/>
      <c r="E527" s="243"/>
      <c r="F527" s="239"/>
      <c r="G527" s="239"/>
      <c r="H527" s="227"/>
      <c r="I527" s="231"/>
      <c r="J527" s="225"/>
    </row>
    <row r="528" spans="1:10">
      <c r="A528" s="251"/>
      <c r="B528" s="99" t="s">
        <v>837</v>
      </c>
      <c r="C528" s="117">
        <v>90</v>
      </c>
      <c r="D528" s="97"/>
      <c r="E528" s="243"/>
      <c r="F528" s="239"/>
      <c r="G528" s="239"/>
      <c r="H528" s="227"/>
      <c r="I528" s="231"/>
      <c r="J528" s="225"/>
    </row>
    <row r="529" spans="1:10">
      <c r="A529" s="251"/>
      <c r="B529" s="99" t="s">
        <v>838</v>
      </c>
      <c r="C529" s="117">
        <v>97.3333333333333</v>
      </c>
      <c r="D529" s="97"/>
      <c r="E529" s="243"/>
      <c r="F529" s="239"/>
      <c r="G529" s="239"/>
      <c r="H529" s="227"/>
      <c r="I529" s="231"/>
      <c r="J529" s="225"/>
    </row>
    <row r="530" spans="1:10">
      <c r="A530" s="251"/>
      <c r="B530" s="99" t="s">
        <v>839</v>
      </c>
      <c r="C530" s="117">
        <v>97</v>
      </c>
      <c r="D530" s="97"/>
      <c r="E530" s="243"/>
      <c r="F530" s="239"/>
      <c r="G530" s="239"/>
      <c r="H530" s="227"/>
      <c r="I530" s="231"/>
      <c r="J530" s="225"/>
    </row>
    <row r="531" spans="1:10">
      <c r="A531" s="251"/>
      <c r="B531" s="99" t="s">
        <v>840</v>
      </c>
      <c r="C531" s="117">
        <v>97.3333333333333</v>
      </c>
      <c r="D531" s="97"/>
      <c r="E531" s="243"/>
      <c r="F531" s="239"/>
      <c r="G531" s="239"/>
      <c r="H531" s="227"/>
      <c r="I531" s="231"/>
      <c r="J531" s="225"/>
    </row>
    <row r="532" spans="1:10">
      <c r="A532" s="250" t="s">
        <v>841</v>
      </c>
      <c r="B532" s="99" t="s">
        <v>842</v>
      </c>
      <c r="C532" s="117">
        <v>99</v>
      </c>
      <c r="D532" s="97"/>
      <c r="E532" s="242">
        <v>7</v>
      </c>
      <c r="F532" s="239">
        <f>COUNTIF(C532:C538,"&gt;=94.5")</f>
        <v>7</v>
      </c>
      <c r="G532" s="239">
        <f>COUNTIF(C532:C538,"&lt;=85")</f>
        <v>0</v>
      </c>
      <c r="H532" s="226">
        <f>F532/E532</f>
        <v>1</v>
      </c>
      <c r="I532" s="231">
        <f>G532/E532</f>
        <v>0</v>
      </c>
      <c r="J532" s="225">
        <f>H532*60+40</f>
        <v>100</v>
      </c>
    </row>
    <row r="533" spans="1:10">
      <c r="A533" s="251"/>
      <c r="B533" s="99" t="s">
        <v>843</v>
      </c>
      <c r="C533" s="117">
        <v>96.3333333333333</v>
      </c>
      <c r="D533" s="97"/>
      <c r="E533" s="243"/>
      <c r="F533" s="239"/>
      <c r="G533" s="239"/>
      <c r="H533" s="227"/>
      <c r="I533" s="231"/>
      <c r="J533" s="225"/>
    </row>
    <row r="534" spans="1:10">
      <c r="A534" s="251"/>
      <c r="B534" s="99" t="s">
        <v>844</v>
      </c>
      <c r="C534" s="117">
        <v>97</v>
      </c>
      <c r="D534" s="97"/>
      <c r="E534" s="243"/>
      <c r="F534" s="239"/>
      <c r="G534" s="239"/>
      <c r="H534" s="227"/>
      <c r="I534" s="231"/>
      <c r="J534" s="225"/>
    </row>
    <row r="535" spans="1:10">
      <c r="A535" s="251"/>
      <c r="B535" s="99" t="s">
        <v>845</v>
      </c>
      <c r="C535" s="117">
        <v>98</v>
      </c>
      <c r="D535" s="97"/>
      <c r="E535" s="243"/>
      <c r="F535" s="239"/>
      <c r="G535" s="239"/>
      <c r="H535" s="227"/>
      <c r="I535" s="231"/>
      <c r="J535" s="225"/>
    </row>
    <row r="536" spans="1:10">
      <c r="A536" s="251"/>
      <c r="B536" s="99" t="s">
        <v>846</v>
      </c>
      <c r="C536" s="117">
        <v>96.6666666666667</v>
      </c>
      <c r="D536" s="97"/>
      <c r="E536" s="243"/>
      <c r="F536" s="239"/>
      <c r="G536" s="239"/>
      <c r="H536" s="227"/>
      <c r="I536" s="231"/>
      <c r="J536" s="225"/>
    </row>
    <row r="537" spans="1:10">
      <c r="A537" s="251"/>
      <c r="B537" s="99" t="s">
        <v>847</v>
      </c>
      <c r="C537" s="117">
        <v>95.3333333333333</v>
      </c>
      <c r="D537" s="97"/>
      <c r="E537" s="243"/>
      <c r="F537" s="239"/>
      <c r="G537" s="239"/>
      <c r="H537" s="227"/>
      <c r="I537" s="231"/>
      <c r="J537" s="225"/>
    </row>
    <row r="538" spans="1:10">
      <c r="A538" s="251"/>
      <c r="B538" s="99" t="s">
        <v>824</v>
      </c>
      <c r="C538" s="117">
        <v>98.3333333333333</v>
      </c>
      <c r="D538" s="97"/>
      <c r="E538" s="243"/>
      <c r="F538" s="239"/>
      <c r="G538" s="239"/>
      <c r="H538" s="227"/>
      <c r="I538" s="231"/>
      <c r="J538" s="225"/>
    </row>
    <row r="539" spans="1:10">
      <c r="A539" s="249" t="s">
        <v>37</v>
      </c>
      <c r="B539" s="99" t="s">
        <v>802</v>
      </c>
      <c r="C539" s="147">
        <v>90.6666666666667</v>
      </c>
      <c r="D539" s="97"/>
      <c r="E539" s="242">
        <v>15</v>
      </c>
      <c r="F539" s="239">
        <f>COUNTIF(C539:C553,"&gt;=94.5")</f>
        <v>8</v>
      </c>
      <c r="G539" s="239">
        <f>COUNTIF(C539:C553,"&lt;=85")</f>
        <v>0</v>
      </c>
      <c r="H539" s="226">
        <f>F539/E539</f>
        <v>0.53333333333333333</v>
      </c>
      <c r="I539" s="231">
        <f>G539/E539</f>
        <v>0</v>
      </c>
      <c r="J539" s="225">
        <f>H539*60+40</f>
        <v>72</v>
      </c>
    </row>
    <row r="540" spans="1:10">
      <c r="A540" s="249"/>
      <c r="B540" s="99" t="s">
        <v>848</v>
      </c>
      <c r="C540" s="147">
        <v>94.6666666666667</v>
      </c>
      <c r="D540" s="97"/>
      <c r="E540" s="243"/>
      <c r="F540" s="239"/>
      <c r="G540" s="239"/>
      <c r="H540" s="227"/>
      <c r="I540" s="231"/>
      <c r="J540" s="225"/>
    </row>
    <row r="541" spans="1:10">
      <c r="A541" s="249"/>
      <c r="B541" s="99" t="s">
        <v>849</v>
      </c>
      <c r="C541" s="147">
        <v>94.3333333333333</v>
      </c>
      <c r="D541" s="97"/>
      <c r="E541" s="243"/>
      <c r="F541" s="239"/>
      <c r="G541" s="239"/>
      <c r="H541" s="227"/>
      <c r="I541" s="231"/>
      <c r="J541" s="225"/>
    </row>
    <row r="542" spans="1:10">
      <c r="A542" s="249"/>
      <c r="B542" s="99" t="s">
        <v>850</v>
      </c>
      <c r="C542" s="147">
        <v>91.6666666666667</v>
      </c>
      <c r="D542" s="97"/>
      <c r="E542" s="243"/>
      <c r="F542" s="239"/>
      <c r="G542" s="239"/>
      <c r="H542" s="227"/>
      <c r="I542" s="231"/>
      <c r="J542" s="225"/>
    </row>
    <row r="543" spans="1:10">
      <c r="A543" s="249"/>
      <c r="B543" s="99" t="s">
        <v>851</v>
      </c>
      <c r="C543" s="147">
        <v>91.6666666666667</v>
      </c>
      <c r="D543" s="97"/>
      <c r="E543" s="243"/>
      <c r="F543" s="239"/>
      <c r="G543" s="239"/>
      <c r="H543" s="227"/>
      <c r="I543" s="231"/>
      <c r="J543" s="225"/>
    </row>
    <row r="544" spans="1:10">
      <c r="A544" s="249"/>
      <c r="B544" s="99" t="s">
        <v>852</v>
      </c>
      <c r="C544" s="147">
        <v>97.3333333333333</v>
      </c>
      <c r="D544" s="97"/>
      <c r="E544" s="243"/>
      <c r="F544" s="239"/>
      <c r="G544" s="239"/>
      <c r="H544" s="227"/>
      <c r="I544" s="231"/>
      <c r="J544" s="225"/>
    </row>
    <row r="545" spans="1:10">
      <c r="A545" s="249"/>
      <c r="B545" s="99" t="s">
        <v>853</v>
      </c>
      <c r="C545" s="147">
        <v>92.6666666666667</v>
      </c>
      <c r="D545" s="97"/>
      <c r="E545" s="243"/>
      <c r="F545" s="239"/>
      <c r="G545" s="239"/>
      <c r="H545" s="227"/>
      <c r="I545" s="231"/>
      <c r="J545" s="225"/>
    </row>
    <row r="546" spans="1:10">
      <c r="A546" s="249"/>
      <c r="B546" s="99" t="s">
        <v>854</v>
      </c>
      <c r="C546" s="147">
        <v>92</v>
      </c>
      <c r="D546" s="97"/>
      <c r="E546" s="243"/>
      <c r="F546" s="239"/>
      <c r="G546" s="239"/>
      <c r="H546" s="227"/>
      <c r="I546" s="231"/>
      <c r="J546" s="225"/>
    </row>
    <row r="547" spans="1:10">
      <c r="A547" s="249"/>
      <c r="B547" s="99" t="s">
        <v>855</v>
      </c>
      <c r="C547" s="147">
        <v>97.3333333333333</v>
      </c>
      <c r="D547" s="97"/>
      <c r="E547" s="243"/>
      <c r="F547" s="239"/>
      <c r="G547" s="239"/>
      <c r="H547" s="227"/>
      <c r="I547" s="231"/>
      <c r="J547" s="225"/>
    </row>
    <row r="548" spans="1:10">
      <c r="A548" s="249"/>
      <c r="B548" s="99" t="s">
        <v>856</v>
      </c>
      <c r="C548" s="147">
        <v>94</v>
      </c>
      <c r="D548" s="97"/>
      <c r="E548" s="243"/>
      <c r="F548" s="239"/>
      <c r="G548" s="239"/>
      <c r="H548" s="227"/>
      <c r="I548" s="231"/>
      <c r="J548" s="225"/>
    </row>
    <row r="549" spans="1:10">
      <c r="A549" s="249"/>
      <c r="B549" s="99" t="s">
        <v>857</v>
      </c>
      <c r="C549" s="147">
        <v>96</v>
      </c>
      <c r="D549" s="97"/>
      <c r="E549" s="243"/>
      <c r="F549" s="239"/>
      <c r="G549" s="239"/>
      <c r="H549" s="227"/>
      <c r="I549" s="231"/>
      <c r="J549" s="225"/>
    </row>
    <row r="550" spans="1:10">
      <c r="A550" s="249"/>
      <c r="B550" s="99" t="s">
        <v>858</v>
      </c>
      <c r="C550" s="147">
        <v>97.3333333333333</v>
      </c>
      <c r="D550" s="97"/>
      <c r="E550" s="243"/>
      <c r="F550" s="239"/>
      <c r="G550" s="239"/>
      <c r="H550" s="227"/>
      <c r="I550" s="231"/>
      <c r="J550" s="225"/>
    </row>
    <row r="551" spans="1:10">
      <c r="A551" s="249"/>
      <c r="B551" s="99" t="s">
        <v>859</v>
      </c>
      <c r="C551" s="147">
        <v>98</v>
      </c>
      <c r="D551" s="97"/>
      <c r="E551" s="243"/>
      <c r="F551" s="239"/>
      <c r="G551" s="239"/>
      <c r="H551" s="227"/>
      <c r="I551" s="231"/>
      <c r="J551" s="225"/>
    </row>
    <row r="552" spans="1:10">
      <c r="A552" s="249"/>
      <c r="B552" s="99" t="s">
        <v>813</v>
      </c>
      <c r="C552" s="147">
        <v>95.3333333333333</v>
      </c>
      <c r="D552" s="97"/>
      <c r="E552" s="243"/>
      <c r="F552" s="239"/>
      <c r="G552" s="239"/>
      <c r="H552" s="227"/>
      <c r="I552" s="231"/>
      <c r="J552" s="225"/>
    </row>
    <row r="553" spans="1:10">
      <c r="A553" s="249"/>
      <c r="B553" s="99" t="s">
        <v>860</v>
      </c>
      <c r="C553" s="147">
        <v>96</v>
      </c>
      <c r="D553" s="97"/>
      <c r="E553" s="243"/>
      <c r="F553" s="239"/>
      <c r="G553" s="239"/>
      <c r="H553" s="227"/>
      <c r="I553" s="231"/>
      <c r="J553" s="225"/>
    </row>
    <row r="554" spans="1:10">
      <c r="A554" s="249" t="s">
        <v>861</v>
      </c>
      <c r="B554" s="98" t="s">
        <v>862</v>
      </c>
      <c r="C554" s="147">
        <v>93.6666666666667</v>
      </c>
      <c r="D554" s="97"/>
      <c r="E554" s="242">
        <v>15</v>
      </c>
      <c r="F554" s="239">
        <f>COUNTIF(C554:C568,"&gt;=94.5")</f>
        <v>8</v>
      </c>
      <c r="G554" s="239">
        <f>COUNTIF(C554:C568,"&lt;=85")</f>
        <v>0</v>
      </c>
      <c r="H554" s="226">
        <f>F554/E554</f>
        <v>0.53333333333333333</v>
      </c>
      <c r="I554" s="231">
        <f>G554/E554</f>
        <v>0</v>
      </c>
      <c r="J554" s="225">
        <f>H554*60+40</f>
        <v>72</v>
      </c>
    </row>
    <row r="555" spans="1:10">
      <c r="A555" s="249"/>
      <c r="B555" s="98" t="s">
        <v>863</v>
      </c>
      <c r="C555" s="147">
        <v>92.3333333333333</v>
      </c>
      <c r="D555" s="97"/>
      <c r="E555" s="243"/>
      <c r="F555" s="239"/>
      <c r="G555" s="239"/>
      <c r="H555" s="227"/>
      <c r="I555" s="231"/>
      <c r="J555" s="225"/>
    </row>
    <row r="556" spans="1:10">
      <c r="A556" s="249"/>
      <c r="B556" s="98" t="s">
        <v>864</v>
      </c>
      <c r="C556" s="147">
        <v>96.3333333333333</v>
      </c>
      <c r="D556" s="97"/>
      <c r="E556" s="243"/>
      <c r="F556" s="239"/>
      <c r="G556" s="239"/>
      <c r="H556" s="227"/>
      <c r="I556" s="231"/>
      <c r="J556" s="225"/>
    </row>
    <row r="557" spans="1:10">
      <c r="A557" s="249"/>
      <c r="B557" s="98" t="s">
        <v>865</v>
      </c>
      <c r="C557" s="147">
        <v>94</v>
      </c>
      <c r="D557" s="97"/>
      <c r="E557" s="243"/>
      <c r="F557" s="239"/>
      <c r="G557" s="239"/>
      <c r="H557" s="227"/>
      <c r="I557" s="231"/>
      <c r="J557" s="225"/>
    </row>
    <row r="558" spans="1:10">
      <c r="A558" s="249"/>
      <c r="B558" s="98" t="s">
        <v>866</v>
      </c>
      <c r="C558" s="147">
        <v>95.6666666666667</v>
      </c>
      <c r="D558" s="97"/>
      <c r="E558" s="243"/>
      <c r="F558" s="239"/>
      <c r="G558" s="239"/>
      <c r="H558" s="227"/>
      <c r="I558" s="231"/>
      <c r="J558" s="225"/>
    </row>
    <row r="559" spans="1:10">
      <c r="A559" s="249"/>
      <c r="B559" s="98" t="s">
        <v>867</v>
      </c>
      <c r="C559" s="147">
        <v>92.6666666666667</v>
      </c>
      <c r="D559" s="97"/>
      <c r="E559" s="243"/>
      <c r="F559" s="239"/>
      <c r="G559" s="239"/>
      <c r="H559" s="227"/>
      <c r="I559" s="231"/>
      <c r="J559" s="225"/>
    </row>
    <row r="560" spans="1:10">
      <c r="A560" s="249"/>
      <c r="B560" s="98" t="s">
        <v>868</v>
      </c>
      <c r="C560" s="147">
        <v>89</v>
      </c>
      <c r="D560" s="97"/>
      <c r="E560" s="243"/>
      <c r="F560" s="239"/>
      <c r="G560" s="239"/>
      <c r="H560" s="227"/>
      <c r="I560" s="231"/>
      <c r="J560" s="225"/>
    </row>
    <row r="561" spans="1:10">
      <c r="A561" s="249"/>
      <c r="B561" s="98" t="s">
        <v>869</v>
      </c>
      <c r="C561" s="147">
        <v>91.6666666666667</v>
      </c>
      <c r="D561" s="97"/>
      <c r="E561" s="243"/>
      <c r="F561" s="239"/>
      <c r="G561" s="239"/>
      <c r="H561" s="227"/>
      <c r="I561" s="231"/>
      <c r="J561" s="225"/>
    </row>
    <row r="562" spans="1:10">
      <c r="A562" s="249"/>
      <c r="B562" s="98" t="s">
        <v>870</v>
      </c>
      <c r="C562" s="147">
        <v>92.3333333333333</v>
      </c>
      <c r="D562" s="97"/>
      <c r="E562" s="243"/>
      <c r="F562" s="239"/>
      <c r="G562" s="239"/>
      <c r="H562" s="227"/>
      <c r="I562" s="231"/>
      <c r="J562" s="225"/>
    </row>
    <row r="563" spans="1:10">
      <c r="A563" s="249"/>
      <c r="B563" s="98" t="s">
        <v>871</v>
      </c>
      <c r="C563" s="147">
        <v>96</v>
      </c>
      <c r="D563" s="97"/>
      <c r="E563" s="243"/>
      <c r="F563" s="239"/>
      <c r="G563" s="239"/>
      <c r="H563" s="227"/>
      <c r="I563" s="231"/>
      <c r="J563" s="225"/>
    </row>
    <row r="564" spans="1:10">
      <c r="A564" s="249"/>
      <c r="B564" s="98" t="s">
        <v>859</v>
      </c>
      <c r="C564" s="147">
        <v>98</v>
      </c>
      <c r="D564" s="97"/>
      <c r="E564" s="243"/>
      <c r="F564" s="239"/>
      <c r="G564" s="239"/>
      <c r="H564" s="227"/>
      <c r="I564" s="231"/>
      <c r="J564" s="225"/>
    </row>
    <row r="565" spans="1:10">
      <c r="A565" s="249"/>
      <c r="B565" s="98" t="s">
        <v>872</v>
      </c>
      <c r="C565" s="147">
        <v>95</v>
      </c>
      <c r="D565" s="97"/>
      <c r="E565" s="243"/>
      <c r="F565" s="239"/>
      <c r="G565" s="239"/>
      <c r="H565" s="227"/>
      <c r="I565" s="231"/>
      <c r="J565" s="225"/>
    </row>
    <row r="566" spans="1:10">
      <c r="A566" s="249"/>
      <c r="B566" s="98" t="s">
        <v>873</v>
      </c>
      <c r="C566" s="147">
        <v>95.3333333333333</v>
      </c>
      <c r="D566" s="97"/>
      <c r="E566" s="243"/>
      <c r="F566" s="239"/>
      <c r="G566" s="239"/>
      <c r="H566" s="227"/>
      <c r="I566" s="231"/>
      <c r="J566" s="225"/>
    </row>
    <row r="567" spans="1:10">
      <c r="A567" s="249"/>
      <c r="B567" s="98" t="s">
        <v>874</v>
      </c>
      <c r="C567" s="147">
        <v>98</v>
      </c>
      <c r="D567" s="97"/>
      <c r="E567" s="243"/>
      <c r="F567" s="239"/>
      <c r="G567" s="239"/>
      <c r="H567" s="227"/>
      <c r="I567" s="231"/>
      <c r="J567" s="225"/>
    </row>
    <row r="568" spans="1:10">
      <c r="A568" s="249"/>
      <c r="B568" s="98" t="s">
        <v>875</v>
      </c>
      <c r="C568" s="147">
        <v>97.6666666666667</v>
      </c>
      <c r="D568" s="97"/>
      <c r="E568" s="244"/>
      <c r="F568" s="239"/>
      <c r="G568" s="239"/>
      <c r="H568" s="228"/>
      <c r="I568" s="231"/>
      <c r="J568" s="225"/>
    </row>
    <row r="569" spans="1:10">
      <c r="A569" s="249" t="s">
        <v>39</v>
      </c>
      <c r="B569" s="99" t="s">
        <v>876</v>
      </c>
      <c r="C569" s="147">
        <v>90.3333333333333</v>
      </c>
      <c r="D569" s="97"/>
      <c r="E569" s="242">
        <v>13</v>
      </c>
      <c r="F569" s="239">
        <f>COUNTIF(C569:C581,"&gt;=94.5")</f>
        <v>6</v>
      </c>
      <c r="G569" s="239">
        <f>COUNTIF(C569:C581,"&lt;=85")</f>
        <v>0</v>
      </c>
      <c r="H569" s="226">
        <f>F569/E569</f>
        <v>0.46153846153846156</v>
      </c>
      <c r="I569" s="231">
        <f>G569/E569</f>
        <v>0</v>
      </c>
      <c r="J569" s="225">
        <f>H569*60+40</f>
        <v>67.692307692307693</v>
      </c>
    </row>
    <row r="570" spans="1:10">
      <c r="A570" s="249"/>
      <c r="B570" s="99" t="s">
        <v>877</v>
      </c>
      <c r="C570" s="147">
        <v>89</v>
      </c>
      <c r="D570" s="97"/>
      <c r="E570" s="243"/>
      <c r="F570" s="239"/>
      <c r="G570" s="239"/>
      <c r="H570" s="227"/>
      <c r="I570" s="231"/>
      <c r="J570" s="225"/>
    </row>
    <row r="571" spans="1:10">
      <c r="A571" s="249"/>
      <c r="B571" s="99" t="s">
        <v>878</v>
      </c>
      <c r="C571" s="147">
        <v>98.3333333333333</v>
      </c>
      <c r="D571" s="97"/>
      <c r="E571" s="243"/>
      <c r="F571" s="239"/>
      <c r="G571" s="239"/>
      <c r="H571" s="227"/>
      <c r="I571" s="231"/>
      <c r="J571" s="225"/>
    </row>
    <row r="572" spans="1:10">
      <c r="A572" s="249"/>
      <c r="B572" s="99" t="s">
        <v>879</v>
      </c>
      <c r="C572" s="147">
        <v>90.6666666666667</v>
      </c>
      <c r="D572" s="97"/>
      <c r="E572" s="243"/>
      <c r="F572" s="239"/>
      <c r="G572" s="239"/>
      <c r="H572" s="227"/>
      <c r="I572" s="231"/>
      <c r="J572" s="225"/>
    </row>
    <row r="573" spans="1:10">
      <c r="A573" s="249"/>
      <c r="B573" s="99" t="s">
        <v>880</v>
      </c>
      <c r="C573" s="147">
        <v>98.6666666666667</v>
      </c>
      <c r="D573" s="97"/>
      <c r="E573" s="243"/>
      <c r="F573" s="239"/>
      <c r="G573" s="239"/>
      <c r="H573" s="227"/>
      <c r="I573" s="231"/>
      <c r="J573" s="225"/>
    </row>
    <row r="574" spans="1:10">
      <c r="A574" s="249"/>
      <c r="B574" s="99" t="s">
        <v>881</v>
      </c>
      <c r="C574" s="147">
        <v>91</v>
      </c>
      <c r="D574" s="97"/>
      <c r="E574" s="243"/>
      <c r="F574" s="239"/>
      <c r="G574" s="239"/>
      <c r="H574" s="227"/>
      <c r="I574" s="231"/>
      <c r="J574" s="225"/>
    </row>
    <row r="575" spans="1:10">
      <c r="A575" s="249"/>
      <c r="B575" s="99" t="s">
        <v>882</v>
      </c>
      <c r="C575" s="147">
        <v>94.6666666666667</v>
      </c>
      <c r="D575" s="97"/>
      <c r="E575" s="243"/>
      <c r="F575" s="239"/>
      <c r="G575" s="239"/>
      <c r="H575" s="227"/>
      <c r="I575" s="231"/>
      <c r="J575" s="225"/>
    </row>
    <row r="576" spans="1:10">
      <c r="A576" s="249"/>
      <c r="B576" s="99" t="s">
        <v>883</v>
      </c>
      <c r="C576" s="147">
        <v>91.3333333333333</v>
      </c>
      <c r="D576" s="97"/>
      <c r="E576" s="243"/>
      <c r="F576" s="239"/>
      <c r="G576" s="239"/>
      <c r="H576" s="227"/>
      <c r="I576" s="231"/>
      <c r="J576" s="225"/>
    </row>
    <row r="577" spans="1:10">
      <c r="A577" s="249"/>
      <c r="B577" s="99" t="s">
        <v>799</v>
      </c>
      <c r="C577" s="147">
        <v>93.3333333333333</v>
      </c>
      <c r="D577" s="97"/>
      <c r="E577" s="243"/>
      <c r="F577" s="239"/>
      <c r="G577" s="239"/>
      <c r="H577" s="227"/>
      <c r="I577" s="231"/>
      <c r="J577" s="225"/>
    </row>
    <row r="578" spans="1:10">
      <c r="A578" s="249"/>
      <c r="B578" s="99" t="s">
        <v>857</v>
      </c>
      <c r="C578" s="147">
        <v>96</v>
      </c>
      <c r="D578" s="97"/>
      <c r="E578" s="243"/>
      <c r="F578" s="239"/>
      <c r="G578" s="239"/>
      <c r="H578" s="227"/>
      <c r="I578" s="231"/>
      <c r="J578" s="225"/>
    </row>
    <row r="579" spans="1:10">
      <c r="A579" s="249"/>
      <c r="B579" s="99" t="s">
        <v>884</v>
      </c>
      <c r="C579" s="147">
        <v>98.6666666666667</v>
      </c>
      <c r="D579" s="97"/>
      <c r="E579" s="243"/>
      <c r="F579" s="239"/>
      <c r="G579" s="239"/>
      <c r="H579" s="227"/>
      <c r="I579" s="231"/>
      <c r="J579" s="225"/>
    </row>
    <row r="580" spans="1:10">
      <c r="A580" s="249"/>
      <c r="B580" s="99" t="s">
        <v>858</v>
      </c>
      <c r="C580" s="147">
        <v>97.3333333333333</v>
      </c>
      <c r="D580" s="97"/>
      <c r="E580" s="243"/>
      <c r="F580" s="239"/>
      <c r="G580" s="239"/>
      <c r="H580" s="227"/>
      <c r="I580" s="231"/>
      <c r="J580" s="225"/>
    </row>
    <row r="581" spans="1:10">
      <c r="A581" s="249"/>
      <c r="B581" s="99" t="s">
        <v>885</v>
      </c>
      <c r="C581" s="147">
        <v>91.3333333333333</v>
      </c>
      <c r="D581" s="97"/>
      <c r="E581" s="243"/>
      <c r="F581" s="239"/>
      <c r="G581" s="239"/>
      <c r="H581" s="227"/>
      <c r="I581" s="231"/>
      <c r="J581" s="225"/>
    </row>
    <row r="582" spans="1:10">
      <c r="A582" s="249" t="s">
        <v>40</v>
      </c>
      <c r="B582" s="99" t="s">
        <v>869</v>
      </c>
      <c r="C582" s="147">
        <v>91.6666666666667</v>
      </c>
      <c r="D582" s="97"/>
      <c r="E582" s="242">
        <v>14</v>
      </c>
      <c r="F582" s="235">
        <f>COUNTIF(C582:C595,"&gt;=94.5")</f>
        <v>5</v>
      </c>
      <c r="G582" s="239">
        <f>COUNTIF(C582:C595,"&lt;=85")</f>
        <v>0</v>
      </c>
      <c r="H582" s="226">
        <f>F582/E582</f>
        <v>0.35714285714285715</v>
      </c>
      <c r="I582" s="231">
        <f>G582/E582</f>
        <v>0</v>
      </c>
      <c r="J582" s="225">
        <f>H582*60+40</f>
        <v>61.428571428571431</v>
      </c>
    </row>
    <row r="583" spans="1:10">
      <c r="A583" s="249"/>
      <c r="B583" s="99" t="s">
        <v>886</v>
      </c>
      <c r="C583" s="147">
        <v>91.6666666666667</v>
      </c>
      <c r="D583" s="97"/>
      <c r="E583" s="243"/>
      <c r="F583" s="236"/>
      <c r="G583" s="239"/>
      <c r="H583" s="227"/>
      <c r="I583" s="231"/>
      <c r="J583" s="225"/>
    </row>
    <row r="584" spans="1:10">
      <c r="A584" s="249"/>
      <c r="B584" s="99" t="s">
        <v>887</v>
      </c>
      <c r="C584" s="147">
        <v>93</v>
      </c>
      <c r="D584" s="97"/>
      <c r="E584" s="243"/>
      <c r="F584" s="236"/>
      <c r="G584" s="239"/>
      <c r="H584" s="227"/>
      <c r="I584" s="231"/>
      <c r="J584" s="225"/>
    </row>
    <row r="585" spans="1:10">
      <c r="A585" s="249"/>
      <c r="B585" s="99" t="s">
        <v>888</v>
      </c>
      <c r="C585" s="147">
        <v>90.3333333333333</v>
      </c>
      <c r="D585" s="97"/>
      <c r="E585" s="243"/>
      <c r="F585" s="236"/>
      <c r="G585" s="239"/>
      <c r="H585" s="227"/>
      <c r="I585" s="231"/>
      <c r="J585" s="225"/>
    </row>
    <row r="586" spans="1:10">
      <c r="A586" s="249"/>
      <c r="B586" s="99" t="s">
        <v>870</v>
      </c>
      <c r="C586" s="147">
        <v>92.3333333333333</v>
      </c>
      <c r="D586" s="97"/>
      <c r="E586" s="243"/>
      <c r="F586" s="236"/>
      <c r="G586" s="239"/>
      <c r="H586" s="227"/>
      <c r="I586" s="231"/>
      <c r="J586" s="225"/>
    </row>
    <row r="587" spans="1:10">
      <c r="A587" s="249"/>
      <c r="B587" s="99" t="s">
        <v>889</v>
      </c>
      <c r="C587" s="147">
        <v>90.6666666666667</v>
      </c>
      <c r="D587" s="97"/>
      <c r="E587" s="243"/>
      <c r="F587" s="236"/>
      <c r="G587" s="239"/>
      <c r="H587" s="227"/>
      <c r="I587" s="231"/>
      <c r="J587" s="225"/>
    </row>
    <row r="588" spans="1:10">
      <c r="A588" s="249"/>
      <c r="B588" s="99" t="s">
        <v>890</v>
      </c>
      <c r="C588" s="147">
        <v>89.6666666666667</v>
      </c>
      <c r="D588" s="97"/>
      <c r="E588" s="243"/>
      <c r="F588" s="236"/>
      <c r="G588" s="239"/>
      <c r="H588" s="227"/>
      <c r="I588" s="231"/>
      <c r="J588" s="225"/>
    </row>
    <row r="589" spans="1:10">
      <c r="A589" s="249"/>
      <c r="B589" s="99" t="s">
        <v>891</v>
      </c>
      <c r="C589" s="147">
        <v>92.6666666666667</v>
      </c>
      <c r="D589" s="97"/>
      <c r="E589" s="243"/>
      <c r="F589" s="236"/>
      <c r="G589" s="239"/>
      <c r="H589" s="227"/>
      <c r="I589" s="231"/>
      <c r="J589" s="225"/>
    </row>
    <row r="590" spans="1:10">
      <c r="A590" s="249"/>
      <c r="B590" s="99" t="s">
        <v>892</v>
      </c>
      <c r="C590" s="147">
        <v>90.6666666666667</v>
      </c>
      <c r="D590" s="97"/>
      <c r="E590" s="243"/>
      <c r="F590" s="236"/>
      <c r="G590" s="239"/>
      <c r="H590" s="227"/>
      <c r="I590" s="231"/>
      <c r="J590" s="225"/>
    </row>
    <row r="591" spans="1:10">
      <c r="A591" s="249"/>
      <c r="B591" s="99" t="s">
        <v>662</v>
      </c>
      <c r="C591" s="147">
        <v>96.6666666666667</v>
      </c>
      <c r="D591" s="97"/>
      <c r="E591" s="243"/>
      <c r="F591" s="236"/>
      <c r="G591" s="239"/>
      <c r="H591" s="227"/>
      <c r="I591" s="231"/>
      <c r="J591" s="225"/>
    </row>
    <row r="592" spans="1:10">
      <c r="A592" s="249"/>
      <c r="B592" s="99" t="s">
        <v>875</v>
      </c>
      <c r="C592" s="147">
        <v>97.6666666666667</v>
      </c>
      <c r="D592" s="97"/>
      <c r="E592" s="243"/>
      <c r="F592" s="236"/>
      <c r="G592" s="239"/>
      <c r="H592" s="227"/>
      <c r="I592" s="231"/>
      <c r="J592" s="225"/>
    </row>
    <row r="593" spans="1:10">
      <c r="A593" s="249"/>
      <c r="B593" s="99" t="s">
        <v>893</v>
      </c>
      <c r="C593" s="147">
        <v>98</v>
      </c>
      <c r="D593" s="97"/>
      <c r="E593" s="243"/>
      <c r="F593" s="236"/>
      <c r="G593" s="239"/>
      <c r="H593" s="227"/>
      <c r="I593" s="231"/>
      <c r="J593" s="225"/>
    </row>
    <row r="594" spans="1:10">
      <c r="A594" s="249"/>
      <c r="B594" s="99" t="s">
        <v>894</v>
      </c>
      <c r="C594" s="147">
        <v>97.6666666666667</v>
      </c>
      <c r="D594" s="97"/>
      <c r="E594" s="243"/>
      <c r="F594" s="236"/>
      <c r="G594" s="239"/>
      <c r="H594" s="227"/>
      <c r="I594" s="231"/>
      <c r="J594" s="225"/>
    </row>
    <row r="595" spans="1:10">
      <c r="A595" s="249"/>
      <c r="B595" s="99" t="s">
        <v>895</v>
      </c>
      <c r="C595" s="147">
        <v>96</v>
      </c>
      <c r="D595" s="97"/>
      <c r="E595" s="244"/>
      <c r="F595" s="237"/>
      <c r="G595" s="239"/>
      <c r="H595" s="228"/>
      <c r="I595" s="231"/>
      <c r="J595" s="225"/>
    </row>
    <row r="596" spans="1:10">
      <c r="A596" s="250" t="s">
        <v>41</v>
      </c>
      <c r="B596" s="99" t="s">
        <v>896</v>
      </c>
      <c r="C596" s="147">
        <v>89</v>
      </c>
      <c r="D596" s="97"/>
      <c r="E596" s="242">
        <v>13</v>
      </c>
      <c r="F596" s="235">
        <f>COUNTIF(C596:C608,"&gt;=94.5")</f>
        <v>3</v>
      </c>
      <c r="G596" s="235">
        <f>COUNTIF(C596:C608,"&lt;=85")</f>
        <v>0</v>
      </c>
      <c r="H596" s="226">
        <f>F596/E596</f>
        <v>0.23076923076923078</v>
      </c>
      <c r="I596" s="226">
        <f>G596/E596</f>
        <v>0</v>
      </c>
      <c r="J596" s="222">
        <f>H596*60+40</f>
        <v>53.846153846153847</v>
      </c>
    </row>
    <row r="597" spans="1:10">
      <c r="A597" s="251"/>
      <c r="B597" s="99" t="s">
        <v>897</v>
      </c>
      <c r="C597" s="147">
        <v>95.6666666666667</v>
      </c>
      <c r="D597" s="97"/>
      <c r="E597" s="243"/>
      <c r="F597" s="236"/>
      <c r="G597" s="236"/>
      <c r="H597" s="227"/>
      <c r="I597" s="227"/>
      <c r="J597" s="223"/>
    </row>
    <row r="598" spans="1:10">
      <c r="A598" s="251"/>
      <c r="B598" s="99" t="s">
        <v>898</v>
      </c>
      <c r="C598" s="147">
        <v>93</v>
      </c>
      <c r="D598" s="97"/>
      <c r="E598" s="243"/>
      <c r="F598" s="236"/>
      <c r="G598" s="236"/>
      <c r="H598" s="227"/>
      <c r="I598" s="227"/>
      <c r="J598" s="223"/>
    </row>
    <row r="599" spans="1:10">
      <c r="A599" s="251"/>
      <c r="B599" s="99" t="s">
        <v>899</v>
      </c>
      <c r="C599" s="147">
        <v>98.6666666666667</v>
      </c>
      <c r="D599" s="97"/>
      <c r="E599" s="243"/>
      <c r="F599" s="236"/>
      <c r="G599" s="236"/>
      <c r="H599" s="227"/>
      <c r="I599" s="227"/>
      <c r="J599" s="223"/>
    </row>
    <row r="600" spans="1:10">
      <c r="A600" s="251"/>
      <c r="B600" s="99" t="s">
        <v>900</v>
      </c>
      <c r="C600" s="147">
        <v>89</v>
      </c>
      <c r="D600" s="97"/>
      <c r="E600" s="243"/>
      <c r="F600" s="236"/>
      <c r="G600" s="236"/>
      <c r="H600" s="227"/>
      <c r="I600" s="227"/>
      <c r="J600" s="223"/>
    </row>
    <row r="601" spans="1:10">
      <c r="A601" s="251"/>
      <c r="B601" s="99" t="s">
        <v>901</v>
      </c>
      <c r="C601" s="147">
        <v>91.6666666666667</v>
      </c>
      <c r="D601" s="97"/>
      <c r="E601" s="243"/>
      <c r="F601" s="236"/>
      <c r="G601" s="236"/>
      <c r="H601" s="227"/>
      <c r="I601" s="227"/>
      <c r="J601" s="223"/>
    </row>
    <row r="602" spans="1:10">
      <c r="A602" s="251"/>
      <c r="B602" s="99" t="s">
        <v>902</v>
      </c>
      <c r="C602" s="147">
        <v>91.3333333333333</v>
      </c>
      <c r="D602" s="97"/>
      <c r="E602" s="243"/>
      <c r="F602" s="236"/>
      <c r="G602" s="236"/>
      <c r="H602" s="227"/>
      <c r="I602" s="227"/>
      <c r="J602" s="223"/>
    </row>
    <row r="603" spans="1:10">
      <c r="A603" s="251"/>
      <c r="B603" s="99" t="s">
        <v>903</v>
      </c>
      <c r="C603" s="147">
        <v>93.3333333333333</v>
      </c>
      <c r="D603" s="97"/>
      <c r="E603" s="243"/>
      <c r="F603" s="236"/>
      <c r="G603" s="236"/>
      <c r="H603" s="227"/>
      <c r="I603" s="227"/>
      <c r="J603" s="223"/>
    </row>
    <row r="604" spans="1:10">
      <c r="A604" s="251"/>
      <c r="B604" s="99" t="s">
        <v>904</v>
      </c>
      <c r="C604" s="147">
        <v>91</v>
      </c>
      <c r="D604" s="97"/>
      <c r="E604" s="243"/>
      <c r="F604" s="236"/>
      <c r="G604" s="236"/>
      <c r="H604" s="227"/>
      <c r="I604" s="227"/>
      <c r="J604" s="223"/>
    </row>
    <row r="605" spans="1:10">
      <c r="A605" s="251"/>
      <c r="B605" s="99" t="s">
        <v>905</v>
      </c>
      <c r="C605" s="147">
        <v>93</v>
      </c>
      <c r="D605" s="97"/>
      <c r="E605" s="243"/>
      <c r="F605" s="236"/>
      <c r="G605" s="236"/>
      <c r="H605" s="227"/>
      <c r="I605" s="227"/>
      <c r="J605" s="223"/>
    </row>
    <row r="606" spans="1:10">
      <c r="A606" s="251"/>
      <c r="B606" s="99" t="s">
        <v>906</v>
      </c>
      <c r="C606" s="147">
        <v>93.3333333333333</v>
      </c>
      <c r="D606" s="97"/>
      <c r="E606" s="243"/>
      <c r="F606" s="236"/>
      <c r="G606" s="236"/>
      <c r="H606" s="227"/>
      <c r="I606" s="227"/>
      <c r="J606" s="223"/>
    </row>
    <row r="607" spans="1:10">
      <c r="A607" s="251"/>
      <c r="B607" s="99" t="s">
        <v>907</v>
      </c>
      <c r="C607" s="147">
        <v>93</v>
      </c>
      <c r="D607" s="97"/>
      <c r="E607" s="243"/>
      <c r="F607" s="236"/>
      <c r="G607" s="236"/>
      <c r="H607" s="227"/>
      <c r="I607" s="227"/>
      <c r="J607" s="223"/>
    </row>
    <row r="608" spans="1:10">
      <c r="A608" s="252"/>
      <c r="B608" s="99" t="s">
        <v>908</v>
      </c>
      <c r="C608" s="147">
        <v>96.3333333333333</v>
      </c>
      <c r="D608" s="97"/>
      <c r="E608" s="243"/>
      <c r="F608" s="237"/>
      <c r="G608" s="237"/>
      <c r="H608" s="227"/>
      <c r="I608" s="228"/>
      <c r="J608" s="224"/>
    </row>
    <row r="609" spans="1:10">
      <c r="A609" s="250" t="s">
        <v>42</v>
      </c>
      <c r="B609" s="98" t="s">
        <v>756</v>
      </c>
      <c r="C609" s="147">
        <v>94.3333333333333</v>
      </c>
      <c r="D609" s="97"/>
      <c r="E609" s="245">
        <v>11</v>
      </c>
      <c r="F609" s="235">
        <f>COUNTIF(C609:C619,"&gt;=94.5")</f>
        <v>5</v>
      </c>
      <c r="G609" s="235">
        <f>COUNTIF(C609:C619,"&lt;=85")</f>
        <v>0</v>
      </c>
      <c r="H609" s="231">
        <f>F609/E609</f>
        <v>0.45454545454545453</v>
      </c>
      <c r="I609" s="226">
        <f>G609/E609</f>
        <v>0</v>
      </c>
      <c r="J609" s="222">
        <f>H609*60+40</f>
        <v>67.27272727272728</v>
      </c>
    </row>
    <row r="610" spans="1:10">
      <c r="A610" s="251"/>
      <c r="B610" s="98" t="s">
        <v>909</v>
      </c>
      <c r="C610" s="147">
        <v>91.6666666666667</v>
      </c>
      <c r="D610" s="97"/>
      <c r="E610" s="245"/>
      <c r="F610" s="236"/>
      <c r="G610" s="236"/>
      <c r="H610" s="231"/>
      <c r="I610" s="227"/>
      <c r="J610" s="223"/>
    </row>
    <row r="611" spans="1:10">
      <c r="A611" s="251"/>
      <c r="B611" s="98" t="s">
        <v>910</v>
      </c>
      <c r="C611" s="147">
        <v>94.6666666666667</v>
      </c>
      <c r="D611" s="97"/>
      <c r="E611" s="245"/>
      <c r="F611" s="236"/>
      <c r="G611" s="236"/>
      <c r="H611" s="231"/>
      <c r="I611" s="227"/>
      <c r="J611" s="223"/>
    </row>
    <row r="612" spans="1:10">
      <c r="A612" s="251"/>
      <c r="B612" s="98" t="s">
        <v>911</v>
      </c>
      <c r="C612" s="147">
        <v>93.6666666666667</v>
      </c>
      <c r="D612" s="97"/>
      <c r="E612" s="245"/>
      <c r="F612" s="236"/>
      <c r="G612" s="236"/>
      <c r="H612" s="231"/>
      <c r="I612" s="227"/>
      <c r="J612" s="223"/>
    </row>
    <row r="613" spans="1:10">
      <c r="A613" s="251"/>
      <c r="B613" s="98" t="s">
        <v>912</v>
      </c>
      <c r="C613" s="147">
        <v>90</v>
      </c>
      <c r="D613" s="97"/>
      <c r="E613" s="245"/>
      <c r="F613" s="236"/>
      <c r="G613" s="236"/>
      <c r="H613" s="231"/>
      <c r="I613" s="227"/>
      <c r="J613" s="223"/>
    </row>
    <row r="614" spans="1:10">
      <c r="A614" s="251"/>
      <c r="B614" s="98" t="s">
        <v>913</v>
      </c>
      <c r="C614" s="147">
        <v>97</v>
      </c>
      <c r="D614" s="97"/>
      <c r="E614" s="245"/>
      <c r="F614" s="236"/>
      <c r="G614" s="236"/>
      <c r="H614" s="231"/>
      <c r="I614" s="227"/>
      <c r="J614" s="223"/>
    </row>
    <row r="615" spans="1:10">
      <c r="A615" s="251"/>
      <c r="B615" s="98" t="s">
        <v>914</v>
      </c>
      <c r="C615" s="147">
        <v>92.3333333333333</v>
      </c>
      <c r="D615" s="97"/>
      <c r="E615" s="245"/>
      <c r="F615" s="236"/>
      <c r="G615" s="236"/>
      <c r="H615" s="231"/>
      <c r="I615" s="227"/>
      <c r="J615" s="223"/>
    </row>
    <row r="616" spans="1:10">
      <c r="A616" s="251"/>
      <c r="B616" s="98" t="s">
        <v>915</v>
      </c>
      <c r="C616" s="147">
        <v>93.3333333333333</v>
      </c>
      <c r="D616" s="97"/>
      <c r="E616" s="245"/>
      <c r="F616" s="236"/>
      <c r="G616" s="236"/>
      <c r="H616" s="231"/>
      <c r="I616" s="227"/>
      <c r="J616" s="223"/>
    </row>
    <row r="617" spans="1:10">
      <c r="A617" s="251"/>
      <c r="B617" s="98" t="s">
        <v>779</v>
      </c>
      <c r="C617" s="147">
        <v>96.3333333333333</v>
      </c>
      <c r="D617" s="97"/>
      <c r="E617" s="245"/>
      <c r="F617" s="236"/>
      <c r="G617" s="236"/>
      <c r="H617" s="231"/>
      <c r="I617" s="227"/>
      <c r="J617" s="223"/>
    </row>
    <row r="618" spans="1:10">
      <c r="A618" s="251"/>
      <c r="B618" s="98" t="s">
        <v>916</v>
      </c>
      <c r="C618" s="147">
        <v>95</v>
      </c>
      <c r="D618" s="97"/>
      <c r="E618" s="245"/>
      <c r="F618" s="236"/>
      <c r="G618" s="236"/>
      <c r="H618" s="231"/>
      <c r="I618" s="227"/>
      <c r="J618" s="223"/>
    </row>
    <row r="619" spans="1:10">
      <c r="A619" s="252"/>
      <c r="B619" s="98" t="s">
        <v>917</v>
      </c>
      <c r="C619" s="147">
        <v>96.6666666666667</v>
      </c>
      <c r="D619" s="97"/>
      <c r="E619" s="245"/>
      <c r="F619" s="237"/>
      <c r="G619" s="237"/>
      <c r="H619" s="231"/>
      <c r="I619" s="228"/>
      <c r="J619" s="224"/>
    </row>
    <row r="620" spans="1:10">
      <c r="A620" s="250" t="s">
        <v>43</v>
      </c>
      <c r="B620" s="98" t="s">
        <v>918</v>
      </c>
      <c r="C620" s="147">
        <v>94</v>
      </c>
      <c r="D620" s="97"/>
      <c r="E620" s="245">
        <v>14</v>
      </c>
      <c r="F620" s="235">
        <f>COUNTIF(C620:C633,"&gt;=94.5")</f>
        <v>3</v>
      </c>
      <c r="G620" s="235">
        <f>COUNTIF(C620:C633,"&lt;=85")</f>
        <v>0</v>
      </c>
      <c r="H620" s="231">
        <f>F620/E620</f>
        <v>0.21428571428571427</v>
      </c>
      <c r="I620" s="226">
        <f>G620/E620</f>
        <v>0</v>
      </c>
      <c r="J620" s="222">
        <f>H620*60+40</f>
        <v>52.857142857142854</v>
      </c>
    </row>
    <row r="621" spans="1:10">
      <c r="A621" s="251"/>
      <c r="B621" s="98" t="s">
        <v>822</v>
      </c>
      <c r="C621" s="147">
        <v>93.3333333333333</v>
      </c>
      <c r="D621" s="97"/>
      <c r="E621" s="245"/>
      <c r="F621" s="236"/>
      <c r="G621" s="236"/>
      <c r="H621" s="231"/>
      <c r="I621" s="227"/>
      <c r="J621" s="223"/>
    </row>
    <row r="622" spans="1:10">
      <c r="A622" s="251"/>
      <c r="B622" s="98" t="s">
        <v>919</v>
      </c>
      <c r="C622" s="147">
        <v>93</v>
      </c>
      <c r="D622" s="97"/>
      <c r="E622" s="245"/>
      <c r="F622" s="236"/>
      <c r="G622" s="236"/>
      <c r="H622" s="231"/>
      <c r="I622" s="227"/>
      <c r="J622" s="223"/>
    </row>
    <row r="623" spans="1:10">
      <c r="A623" s="251"/>
      <c r="B623" s="98" t="s">
        <v>920</v>
      </c>
      <c r="C623" s="147">
        <v>95.3333333333333</v>
      </c>
      <c r="D623" s="97"/>
      <c r="E623" s="245"/>
      <c r="F623" s="236"/>
      <c r="G623" s="236"/>
      <c r="H623" s="231"/>
      <c r="I623" s="227"/>
      <c r="J623" s="223"/>
    </row>
    <row r="624" spans="1:10">
      <c r="A624" s="251"/>
      <c r="B624" s="98" t="s">
        <v>921</v>
      </c>
      <c r="C624" s="147">
        <v>92</v>
      </c>
      <c r="D624" s="97"/>
      <c r="E624" s="245"/>
      <c r="F624" s="236"/>
      <c r="G624" s="236"/>
      <c r="H624" s="231"/>
      <c r="I624" s="227"/>
      <c r="J624" s="223"/>
    </row>
    <row r="625" spans="1:10">
      <c r="A625" s="251"/>
      <c r="B625" s="98" t="s">
        <v>922</v>
      </c>
      <c r="C625" s="147">
        <v>90.6666666666667</v>
      </c>
      <c r="D625" s="97"/>
      <c r="E625" s="245"/>
      <c r="F625" s="236"/>
      <c r="G625" s="236"/>
      <c r="H625" s="231"/>
      <c r="I625" s="227"/>
      <c r="J625" s="223"/>
    </row>
    <row r="626" spans="1:10">
      <c r="A626" s="251"/>
      <c r="B626" s="98" t="s">
        <v>923</v>
      </c>
      <c r="C626" s="147">
        <v>91.3333333333333</v>
      </c>
      <c r="D626" s="97"/>
      <c r="E626" s="245"/>
      <c r="F626" s="236"/>
      <c r="G626" s="236"/>
      <c r="H626" s="231"/>
      <c r="I626" s="227"/>
      <c r="J626" s="223"/>
    </row>
    <row r="627" spans="1:10">
      <c r="A627" s="251"/>
      <c r="B627" s="98" t="s">
        <v>924</v>
      </c>
      <c r="C627" s="147">
        <v>89</v>
      </c>
      <c r="D627" s="97"/>
      <c r="E627" s="245"/>
      <c r="F627" s="236"/>
      <c r="G627" s="236"/>
      <c r="H627" s="231"/>
      <c r="I627" s="227"/>
      <c r="J627" s="223"/>
    </row>
    <row r="628" spans="1:10">
      <c r="A628" s="251"/>
      <c r="B628" s="98" t="s">
        <v>925</v>
      </c>
      <c r="C628" s="147">
        <v>92.6666666666667</v>
      </c>
      <c r="D628" s="97"/>
      <c r="E628" s="245"/>
      <c r="F628" s="236"/>
      <c r="G628" s="236"/>
      <c r="H628" s="231"/>
      <c r="I628" s="227"/>
      <c r="J628" s="223"/>
    </row>
    <row r="629" spans="1:10">
      <c r="A629" s="251"/>
      <c r="B629" s="98" t="s">
        <v>926</v>
      </c>
      <c r="C629" s="147">
        <v>89.6666666666667</v>
      </c>
      <c r="D629" s="97"/>
      <c r="E629" s="245"/>
      <c r="F629" s="236"/>
      <c r="G629" s="236"/>
      <c r="H629" s="231"/>
      <c r="I629" s="227"/>
      <c r="J629" s="223"/>
    </row>
    <row r="630" spans="1:10">
      <c r="A630" s="251"/>
      <c r="B630" s="98" t="s">
        <v>927</v>
      </c>
      <c r="C630" s="147">
        <v>98.6666666666667</v>
      </c>
      <c r="D630" s="97"/>
      <c r="E630" s="245"/>
      <c r="F630" s="236"/>
      <c r="G630" s="236"/>
      <c r="H630" s="231"/>
      <c r="I630" s="227"/>
      <c r="J630" s="223"/>
    </row>
    <row r="631" spans="1:10">
      <c r="A631" s="251"/>
      <c r="B631" s="98" t="s">
        <v>928</v>
      </c>
      <c r="C631" s="147">
        <v>94.3333333333333</v>
      </c>
      <c r="D631" s="97"/>
      <c r="E631" s="245"/>
      <c r="F631" s="236"/>
      <c r="G631" s="236"/>
      <c r="H631" s="231"/>
      <c r="I631" s="227"/>
      <c r="J631" s="223"/>
    </row>
    <row r="632" spans="1:10">
      <c r="A632" s="251"/>
      <c r="B632" s="98" t="s">
        <v>898</v>
      </c>
      <c r="C632" s="147">
        <v>93</v>
      </c>
      <c r="D632" s="97"/>
      <c r="E632" s="245"/>
      <c r="F632" s="236"/>
      <c r="G632" s="236"/>
      <c r="H632" s="231"/>
      <c r="I632" s="227"/>
      <c r="J632" s="223"/>
    </row>
    <row r="633" spans="1:10">
      <c r="A633" s="252"/>
      <c r="B633" s="98" t="s">
        <v>908</v>
      </c>
      <c r="C633" s="147">
        <v>96.3333333333333</v>
      </c>
      <c r="D633" s="97"/>
      <c r="E633" s="245"/>
      <c r="F633" s="237"/>
      <c r="G633" s="237"/>
      <c r="H633" s="231"/>
      <c r="I633" s="228"/>
      <c r="J633" s="224"/>
    </row>
    <row r="634" spans="1:10">
      <c r="A634" s="250" t="s">
        <v>44</v>
      </c>
      <c r="B634" s="98" t="s">
        <v>756</v>
      </c>
      <c r="C634" s="147">
        <v>94.3333333333333</v>
      </c>
      <c r="D634" s="97"/>
      <c r="E634" s="245">
        <v>10</v>
      </c>
      <c r="F634" s="235">
        <f>COUNTIF(C634:C643,"&gt;=94.5")</f>
        <v>2</v>
      </c>
      <c r="G634" s="235">
        <f>COUNTIF(C634:C643,"&lt;=85")</f>
        <v>0</v>
      </c>
      <c r="H634" s="231">
        <f>F634/E634</f>
        <v>0.2</v>
      </c>
      <c r="I634" s="226">
        <f>G634/E634</f>
        <v>0</v>
      </c>
      <c r="J634" s="222">
        <f>H634*60+40</f>
        <v>52</v>
      </c>
    </row>
    <row r="635" spans="1:10">
      <c r="A635" s="251"/>
      <c r="B635" s="98" t="s">
        <v>915</v>
      </c>
      <c r="C635" s="147">
        <v>93.3333333333333</v>
      </c>
      <c r="D635" s="97"/>
      <c r="E635" s="245"/>
      <c r="F635" s="236"/>
      <c r="G635" s="236"/>
      <c r="H635" s="231"/>
      <c r="I635" s="227"/>
      <c r="J635" s="223"/>
    </row>
    <row r="636" spans="1:10">
      <c r="A636" s="251"/>
      <c r="B636" s="98" t="s">
        <v>929</v>
      </c>
      <c r="C636" s="147">
        <v>91.3333333333333</v>
      </c>
      <c r="D636" s="97"/>
      <c r="E636" s="245"/>
      <c r="F636" s="236"/>
      <c r="G636" s="236"/>
      <c r="H636" s="231"/>
      <c r="I636" s="227"/>
      <c r="J636" s="223"/>
    </row>
    <row r="637" spans="1:10">
      <c r="A637" s="251"/>
      <c r="B637" s="98" t="s">
        <v>892</v>
      </c>
      <c r="C637" s="147">
        <v>90.6666666666667</v>
      </c>
      <c r="D637" s="97"/>
      <c r="E637" s="245"/>
      <c r="F637" s="236"/>
      <c r="G637" s="236"/>
      <c r="H637" s="231"/>
      <c r="I637" s="227"/>
      <c r="J637" s="223"/>
    </row>
    <row r="638" spans="1:10">
      <c r="A638" s="251"/>
      <c r="B638" s="98" t="s">
        <v>930</v>
      </c>
      <c r="C638" s="147">
        <v>90.3333333333333</v>
      </c>
      <c r="D638" s="97"/>
      <c r="E638" s="245"/>
      <c r="F638" s="236"/>
      <c r="G638" s="236"/>
      <c r="H638" s="231"/>
      <c r="I638" s="227"/>
      <c r="J638" s="223"/>
    </row>
    <row r="639" spans="1:10">
      <c r="A639" s="251"/>
      <c r="B639" s="98" t="s">
        <v>931</v>
      </c>
      <c r="C639" s="147">
        <v>91.3333333333333</v>
      </c>
      <c r="D639" s="97"/>
      <c r="E639" s="245"/>
      <c r="F639" s="236"/>
      <c r="G639" s="236"/>
      <c r="H639" s="231"/>
      <c r="I639" s="227"/>
      <c r="J639" s="223"/>
    </row>
    <row r="640" spans="1:10">
      <c r="A640" s="251"/>
      <c r="B640" s="98" t="s">
        <v>932</v>
      </c>
      <c r="C640" s="147">
        <v>88.3333333333333</v>
      </c>
      <c r="D640" s="97"/>
      <c r="E640" s="245"/>
      <c r="F640" s="236"/>
      <c r="G640" s="236"/>
      <c r="H640" s="231"/>
      <c r="I640" s="227"/>
      <c r="J640" s="223"/>
    </row>
    <row r="641" spans="1:10">
      <c r="A641" s="251"/>
      <c r="B641" s="98" t="s">
        <v>933</v>
      </c>
      <c r="C641" s="147">
        <v>95</v>
      </c>
      <c r="D641" s="97"/>
      <c r="E641" s="245"/>
      <c r="F641" s="236"/>
      <c r="G641" s="236"/>
      <c r="H641" s="231"/>
      <c r="I641" s="227"/>
      <c r="J641" s="223"/>
    </row>
    <row r="642" spans="1:10">
      <c r="A642" s="251"/>
      <c r="B642" s="98" t="s">
        <v>934</v>
      </c>
      <c r="C642" s="147">
        <v>93</v>
      </c>
      <c r="D642" s="97"/>
      <c r="E642" s="245"/>
      <c r="F642" s="236"/>
      <c r="G642" s="236"/>
      <c r="H642" s="231"/>
      <c r="I642" s="227"/>
      <c r="J642" s="223"/>
    </row>
    <row r="643" spans="1:10">
      <c r="A643" s="252"/>
      <c r="B643" s="98" t="s">
        <v>935</v>
      </c>
      <c r="C643" s="147">
        <v>96</v>
      </c>
      <c r="D643" s="97"/>
      <c r="E643" s="245"/>
      <c r="F643" s="237"/>
      <c r="G643" s="237"/>
      <c r="H643" s="231"/>
      <c r="I643" s="228"/>
      <c r="J643" s="224"/>
    </row>
    <row r="644" spans="1:10">
      <c r="A644" s="250" t="s">
        <v>45</v>
      </c>
      <c r="B644" s="103" t="s">
        <v>936</v>
      </c>
      <c r="C644" s="147">
        <v>96.6666666666667</v>
      </c>
      <c r="D644" s="97"/>
      <c r="E644" s="245">
        <v>15</v>
      </c>
      <c r="F644" s="235">
        <f>COUNTIF(C644:C658,"&gt;=94.5")</f>
        <v>11</v>
      </c>
      <c r="G644" s="235">
        <f>COUNTIF(C644:C658,"&lt;=85")</f>
        <v>0</v>
      </c>
      <c r="H644" s="231">
        <f>F644/E644</f>
        <v>0.73333333333333328</v>
      </c>
      <c r="I644" s="226">
        <f>G644/E644</f>
        <v>0</v>
      </c>
      <c r="J644" s="222">
        <f>H644*60+40</f>
        <v>84</v>
      </c>
    </row>
    <row r="645" spans="1:10">
      <c r="A645" s="251"/>
      <c r="B645" s="103" t="s">
        <v>937</v>
      </c>
      <c r="C645" s="147">
        <v>98</v>
      </c>
      <c r="D645" s="97"/>
      <c r="E645" s="245"/>
      <c r="F645" s="236"/>
      <c r="G645" s="236"/>
      <c r="H645" s="231"/>
      <c r="I645" s="227"/>
      <c r="J645" s="223"/>
    </row>
    <row r="646" spans="1:10">
      <c r="A646" s="251"/>
      <c r="B646" s="103" t="s">
        <v>938</v>
      </c>
      <c r="C646" s="147">
        <v>96.6666666666667</v>
      </c>
      <c r="D646" s="97"/>
      <c r="E646" s="245"/>
      <c r="F646" s="236"/>
      <c r="G646" s="236"/>
      <c r="H646" s="231"/>
      <c r="I646" s="227"/>
      <c r="J646" s="223"/>
    </row>
    <row r="647" spans="1:10">
      <c r="A647" s="251"/>
      <c r="B647" s="103" t="s">
        <v>939</v>
      </c>
      <c r="C647" s="147">
        <v>96</v>
      </c>
      <c r="D647" s="97"/>
      <c r="E647" s="245"/>
      <c r="F647" s="236"/>
      <c r="G647" s="236"/>
      <c r="H647" s="231"/>
      <c r="I647" s="227"/>
      <c r="J647" s="223"/>
    </row>
    <row r="648" spans="1:10">
      <c r="A648" s="251"/>
      <c r="B648" s="103" t="s">
        <v>940</v>
      </c>
      <c r="C648" s="147">
        <v>94.3333333333333</v>
      </c>
      <c r="D648" s="97"/>
      <c r="E648" s="245"/>
      <c r="F648" s="236"/>
      <c r="G648" s="236"/>
      <c r="H648" s="231"/>
      <c r="I648" s="227"/>
      <c r="J648" s="223"/>
    </row>
    <row r="649" spans="1:10">
      <c r="A649" s="251"/>
      <c r="B649" s="103" t="s">
        <v>848</v>
      </c>
      <c r="C649" s="147">
        <v>94.6666666666667</v>
      </c>
      <c r="D649" s="97"/>
      <c r="E649" s="245"/>
      <c r="F649" s="236"/>
      <c r="G649" s="236"/>
      <c r="H649" s="231"/>
      <c r="I649" s="227"/>
      <c r="J649" s="223"/>
    </row>
    <row r="650" spans="1:10">
      <c r="A650" s="251"/>
      <c r="B650" s="103" t="s">
        <v>941</v>
      </c>
      <c r="C650" s="147">
        <v>96</v>
      </c>
      <c r="D650" s="97"/>
      <c r="E650" s="245"/>
      <c r="F650" s="236"/>
      <c r="G650" s="236"/>
      <c r="H650" s="231"/>
      <c r="I650" s="227"/>
      <c r="J650" s="223"/>
    </row>
    <row r="651" spans="1:10">
      <c r="A651" s="251"/>
      <c r="B651" s="103" t="s">
        <v>756</v>
      </c>
      <c r="C651" s="147">
        <v>94.3333333333333</v>
      </c>
      <c r="D651" s="97"/>
      <c r="E651" s="245"/>
      <c r="F651" s="236"/>
      <c r="G651" s="236"/>
      <c r="H651" s="231"/>
      <c r="I651" s="227"/>
      <c r="J651" s="223"/>
    </row>
    <row r="652" spans="1:10">
      <c r="A652" s="251"/>
      <c r="B652" s="103" t="s">
        <v>942</v>
      </c>
      <c r="C652" s="147">
        <v>88.6666666666667</v>
      </c>
      <c r="D652" s="97"/>
      <c r="E652" s="245"/>
      <c r="F652" s="236"/>
      <c r="G652" s="236"/>
      <c r="H652" s="231"/>
      <c r="I652" s="227"/>
      <c r="J652" s="223"/>
    </row>
    <row r="653" spans="1:10">
      <c r="A653" s="251"/>
      <c r="B653" s="103" t="s">
        <v>943</v>
      </c>
      <c r="C653" s="147">
        <v>94.6666666666667</v>
      </c>
      <c r="D653" s="97"/>
      <c r="E653" s="245"/>
      <c r="F653" s="236"/>
      <c r="G653" s="236"/>
      <c r="H653" s="231"/>
      <c r="I653" s="227"/>
      <c r="J653" s="223"/>
    </row>
    <row r="654" spans="1:10">
      <c r="A654" s="251"/>
      <c r="B654" s="103" t="s">
        <v>944</v>
      </c>
      <c r="C654" s="147">
        <v>98</v>
      </c>
      <c r="D654" s="97"/>
      <c r="E654" s="245"/>
      <c r="F654" s="236"/>
      <c r="G654" s="236"/>
      <c r="H654" s="231"/>
      <c r="I654" s="227"/>
      <c r="J654" s="223"/>
    </row>
    <row r="655" spans="1:10">
      <c r="A655" s="251"/>
      <c r="B655" s="103" t="s">
        <v>945</v>
      </c>
      <c r="C655" s="147">
        <v>98</v>
      </c>
      <c r="D655" s="97"/>
      <c r="E655" s="245"/>
      <c r="F655" s="236"/>
      <c r="G655" s="236"/>
      <c r="H655" s="231"/>
      <c r="I655" s="227"/>
      <c r="J655" s="223"/>
    </row>
    <row r="656" spans="1:10">
      <c r="A656" s="251"/>
      <c r="B656" s="103" t="s">
        <v>946</v>
      </c>
      <c r="C656" s="147">
        <v>90.6666666666667</v>
      </c>
      <c r="D656" s="97"/>
      <c r="E656" s="245"/>
      <c r="F656" s="236"/>
      <c r="G656" s="236"/>
      <c r="H656" s="231"/>
      <c r="I656" s="227"/>
      <c r="J656" s="223"/>
    </row>
    <row r="657" spans="1:10">
      <c r="A657" s="251"/>
      <c r="B657" s="103" t="s">
        <v>947</v>
      </c>
      <c r="C657" s="147">
        <v>94.6666666666667</v>
      </c>
      <c r="D657" s="97"/>
      <c r="E657" s="245"/>
      <c r="F657" s="236"/>
      <c r="G657" s="236"/>
      <c r="H657" s="231"/>
      <c r="I657" s="227"/>
      <c r="J657" s="223"/>
    </row>
    <row r="658" spans="1:10">
      <c r="A658" s="252"/>
      <c r="B658" s="103" t="s">
        <v>948</v>
      </c>
      <c r="C658" s="147">
        <v>98.3333333333333</v>
      </c>
      <c r="D658" s="97"/>
      <c r="E658" s="245"/>
      <c r="F658" s="237"/>
      <c r="G658" s="237"/>
      <c r="H658" s="231"/>
      <c r="I658" s="228"/>
      <c r="J658" s="224"/>
    </row>
    <row r="659" spans="1:10">
      <c r="A659" s="250" t="s">
        <v>46</v>
      </c>
      <c r="B659" s="99" t="s">
        <v>949</v>
      </c>
      <c r="C659" s="147">
        <v>100</v>
      </c>
      <c r="D659" s="97"/>
      <c r="E659" s="245">
        <v>14</v>
      </c>
      <c r="F659" s="235">
        <f>COUNTIF(C659:C672,"&gt;=94.5")</f>
        <v>14</v>
      </c>
      <c r="G659" s="235">
        <f>COUNTIF(C659:C672,"&lt;=85")</f>
        <v>0</v>
      </c>
      <c r="H659" s="231">
        <f>F659/E659</f>
        <v>1</v>
      </c>
      <c r="I659" s="226">
        <f>G659/E659</f>
        <v>0</v>
      </c>
      <c r="J659" s="222">
        <f>H659*60+40</f>
        <v>100</v>
      </c>
    </row>
    <row r="660" spans="1:10">
      <c r="A660" s="251"/>
      <c r="B660" s="99" t="s">
        <v>651</v>
      </c>
      <c r="C660" s="147">
        <v>96</v>
      </c>
      <c r="D660" s="97"/>
      <c r="E660" s="245"/>
      <c r="F660" s="236"/>
      <c r="G660" s="236"/>
      <c r="H660" s="231"/>
      <c r="I660" s="227"/>
      <c r="J660" s="223"/>
    </row>
    <row r="661" spans="1:10">
      <c r="A661" s="251"/>
      <c r="B661" s="99" t="s">
        <v>947</v>
      </c>
      <c r="C661" s="147">
        <v>94.6666666666667</v>
      </c>
      <c r="D661" s="97"/>
      <c r="E661" s="245"/>
      <c r="F661" s="236"/>
      <c r="G661" s="236"/>
      <c r="H661" s="231"/>
      <c r="I661" s="227"/>
      <c r="J661" s="223"/>
    </row>
    <row r="662" spans="1:10">
      <c r="A662" s="251"/>
      <c r="B662" s="99" t="s">
        <v>950</v>
      </c>
      <c r="C662" s="147">
        <v>97.6666666666667</v>
      </c>
      <c r="D662" s="97"/>
      <c r="E662" s="245"/>
      <c r="F662" s="236"/>
      <c r="G662" s="236"/>
      <c r="H662" s="231"/>
      <c r="I662" s="227"/>
      <c r="J662" s="223"/>
    </row>
    <row r="663" spans="1:10">
      <c r="A663" s="251"/>
      <c r="B663" s="99" t="s">
        <v>951</v>
      </c>
      <c r="C663" s="147">
        <v>98</v>
      </c>
      <c r="D663" s="97"/>
      <c r="E663" s="245"/>
      <c r="F663" s="236"/>
      <c r="G663" s="236"/>
      <c r="H663" s="231"/>
      <c r="I663" s="227"/>
      <c r="J663" s="223"/>
    </row>
    <row r="664" spans="1:10">
      <c r="A664" s="251"/>
      <c r="B664" s="99" t="s">
        <v>952</v>
      </c>
      <c r="C664" s="147">
        <v>94.6666666666667</v>
      </c>
      <c r="D664" s="97"/>
      <c r="E664" s="245"/>
      <c r="F664" s="236"/>
      <c r="G664" s="236"/>
      <c r="H664" s="231"/>
      <c r="I664" s="227"/>
      <c r="J664" s="223"/>
    </row>
    <row r="665" spans="1:10">
      <c r="A665" s="251"/>
      <c r="B665" s="99" t="s">
        <v>953</v>
      </c>
      <c r="C665" s="147">
        <v>96.3333333333333</v>
      </c>
      <c r="D665" s="97"/>
      <c r="E665" s="245"/>
      <c r="F665" s="236"/>
      <c r="G665" s="236"/>
      <c r="H665" s="231"/>
      <c r="I665" s="227"/>
      <c r="J665" s="223"/>
    </row>
    <row r="666" spans="1:10">
      <c r="A666" s="251"/>
      <c r="B666" s="99" t="s">
        <v>954</v>
      </c>
      <c r="C666" s="147">
        <v>97</v>
      </c>
      <c r="D666" s="97"/>
      <c r="E666" s="245"/>
      <c r="F666" s="236"/>
      <c r="G666" s="236"/>
      <c r="H666" s="231"/>
      <c r="I666" s="227"/>
      <c r="J666" s="223"/>
    </row>
    <row r="667" spans="1:10">
      <c r="A667" s="251"/>
      <c r="B667" s="99" t="s">
        <v>747</v>
      </c>
      <c r="C667" s="147">
        <v>96.6666666666667</v>
      </c>
      <c r="D667" s="97"/>
      <c r="E667" s="245"/>
      <c r="F667" s="236"/>
      <c r="G667" s="236"/>
      <c r="H667" s="231"/>
      <c r="I667" s="227"/>
      <c r="J667" s="223"/>
    </row>
    <row r="668" spans="1:10">
      <c r="A668" s="251"/>
      <c r="B668" s="99" t="s">
        <v>955</v>
      </c>
      <c r="C668" s="147">
        <v>98</v>
      </c>
      <c r="D668" s="97"/>
      <c r="E668" s="245"/>
      <c r="F668" s="236"/>
      <c r="G668" s="236"/>
      <c r="H668" s="231"/>
      <c r="I668" s="227"/>
      <c r="J668" s="223"/>
    </row>
    <row r="669" spans="1:10">
      <c r="A669" s="251"/>
      <c r="B669" s="99" t="s">
        <v>956</v>
      </c>
      <c r="C669" s="147">
        <v>98</v>
      </c>
      <c r="D669" s="97"/>
      <c r="E669" s="245"/>
      <c r="F669" s="236"/>
      <c r="G669" s="236"/>
      <c r="H669" s="231"/>
      <c r="I669" s="227"/>
      <c r="J669" s="223"/>
    </row>
    <row r="670" spans="1:10">
      <c r="A670" s="251"/>
      <c r="B670" s="99" t="s">
        <v>957</v>
      </c>
      <c r="C670" s="147">
        <v>98</v>
      </c>
      <c r="D670" s="97"/>
      <c r="E670" s="245"/>
      <c r="F670" s="236"/>
      <c r="G670" s="236"/>
      <c r="H670" s="231"/>
      <c r="I670" s="227"/>
      <c r="J670" s="223"/>
    </row>
    <row r="671" spans="1:10">
      <c r="A671" s="251"/>
      <c r="B671" s="99" t="s">
        <v>958</v>
      </c>
      <c r="C671" s="147">
        <v>98.6666666666667</v>
      </c>
      <c r="D671" s="97"/>
      <c r="E671" s="245"/>
      <c r="F671" s="236"/>
      <c r="G671" s="236"/>
      <c r="H671" s="231"/>
      <c r="I671" s="227"/>
      <c r="J671" s="223"/>
    </row>
    <row r="672" spans="1:10">
      <c r="A672" s="252"/>
      <c r="B672" s="99" t="s">
        <v>959</v>
      </c>
      <c r="C672" s="147">
        <v>99</v>
      </c>
      <c r="D672" s="97"/>
      <c r="E672" s="245"/>
      <c r="F672" s="237"/>
      <c r="G672" s="237"/>
      <c r="H672" s="231"/>
      <c r="I672" s="228"/>
      <c r="J672" s="224"/>
    </row>
    <row r="673" spans="1:10">
      <c r="A673" s="216" t="s">
        <v>54</v>
      </c>
      <c r="B673" s="150" t="s">
        <v>960</v>
      </c>
      <c r="C673" s="148">
        <v>96</v>
      </c>
      <c r="D673" s="149"/>
      <c r="E673" s="217">
        <v>5</v>
      </c>
      <c r="F673" s="219">
        <f>COUNTIF(C673:C677,"&gt;=94.5")</f>
        <v>4</v>
      </c>
      <c r="G673" s="219">
        <v>0</v>
      </c>
      <c r="H673" s="220">
        <f>F673/E673</f>
        <v>0.8</v>
      </c>
      <c r="I673" s="220">
        <f>G673/E673</f>
        <v>0</v>
      </c>
      <c r="J673" s="221">
        <f>H673*60+40</f>
        <v>88</v>
      </c>
    </row>
    <row r="674" spans="1:10">
      <c r="A674" s="216"/>
      <c r="B674" s="150" t="s">
        <v>961</v>
      </c>
      <c r="C674" s="148">
        <v>91</v>
      </c>
      <c r="D674" s="149"/>
      <c r="E674" s="218"/>
      <c r="F674" s="219"/>
      <c r="G674" s="219"/>
      <c r="H674" s="220"/>
      <c r="I674" s="220"/>
      <c r="J674" s="221"/>
    </row>
    <row r="675" spans="1:10">
      <c r="A675" s="216"/>
      <c r="B675" s="150" t="s">
        <v>962</v>
      </c>
      <c r="C675" s="148">
        <v>95</v>
      </c>
      <c r="D675" s="149"/>
      <c r="E675" s="218"/>
      <c r="F675" s="219"/>
      <c r="G675" s="219"/>
      <c r="H675" s="220"/>
      <c r="I675" s="220"/>
      <c r="J675" s="221"/>
    </row>
    <row r="676" spans="1:10">
      <c r="A676" s="216"/>
      <c r="B676" s="150" t="s">
        <v>963</v>
      </c>
      <c r="C676" s="148">
        <v>98</v>
      </c>
      <c r="D676" s="149"/>
      <c r="E676" s="218"/>
      <c r="F676" s="219"/>
      <c r="G676" s="219"/>
      <c r="H676" s="220"/>
      <c r="I676" s="220"/>
      <c r="J676" s="221"/>
    </row>
    <row r="677" spans="1:10">
      <c r="A677" s="216"/>
      <c r="B677" s="150" t="s">
        <v>964</v>
      </c>
      <c r="C677" s="148">
        <v>95</v>
      </c>
      <c r="D677" s="149"/>
      <c r="E677" s="218"/>
      <c r="F677" s="219"/>
      <c r="G677" s="219"/>
      <c r="H677" s="220"/>
      <c r="I677" s="220"/>
      <c r="J677" s="221"/>
    </row>
  </sheetData>
  <mergeCells count="421">
    <mergeCell ref="G227:G240"/>
    <mergeCell ref="H227:H240"/>
    <mergeCell ref="I227:I240"/>
    <mergeCell ref="J227:J240"/>
    <mergeCell ref="A241:A251"/>
    <mergeCell ref="E241:E251"/>
    <mergeCell ref="F241:F251"/>
    <mergeCell ref="G241:G251"/>
    <mergeCell ref="H241:H251"/>
    <mergeCell ref="I241:I251"/>
    <mergeCell ref="J241:J251"/>
    <mergeCell ref="G199:G213"/>
    <mergeCell ref="H199:H213"/>
    <mergeCell ref="I199:I213"/>
    <mergeCell ref="J199:J213"/>
    <mergeCell ref="A214:A226"/>
    <mergeCell ref="E214:E226"/>
    <mergeCell ref="F214:F226"/>
    <mergeCell ref="G214:G226"/>
    <mergeCell ref="H214:H226"/>
    <mergeCell ref="I214:I226"/>
    <mergeCell ref="J214:J226"/>
    <mergeCell ref="G181:G192"/>
    <mergeCell ref="H181:H192"/>
    <mergeCell ref="I181:I192"/>
    <mergeCell ref="J181:J192"/>
    <mergeCell ref="A193:A198"/>
    <mergeCell ref="E193:E198"/>
    <mergeCell ref="F193:F198"/>
    <mergeCell ref="G193:G198"/>
    <mergeCell ref="H193:H198"/>
    <mergeCell ref="I193:I198"/>
    <mergeCell ref="J193:J198"/>
    <mergeCell ref="G164:G171"/>
    <mergeCell ref="H164:H171"/>
    <mergeCell ref="I164:I171"/>
    <mergeCell ref="J164:J171"/>
    <mergeCell ref="A172:A180"/>
    <mergeCell ref="E172:E180"/>
    <mergeCell ref="F172:F180"/>
    <mergeCell ref="G172:G180"/>
    <mergeCell ref="H172:H180"/>
    <mergeCell ref="I172:I180"/>
    <mergeCell ref="J172:J180"/>
    <mergeCell ref="G142:G155"/>
    <mergeCell ref="H142:H155"/>
    <mergeCell ref="I142:I155"/>
    <mergeCell ref="J142:J155"/>
    <mergeCell ref="A156:A163"/>
    <mergeCell ref="E156:E163"/>
    <mergeCell ref="F156:F163"/>
    <mergeCell ref="G156:G163"/>
    <mergeCell ref="H156:H163"/>
    <mergeCell ref="I156:I163"/>
    <mergeCell ref="J156:J163"/>
    <mergeCell ref="G115:G128"/>
    <mergeCell ref="H115:H128"/>
    <mergeCell ref="I115:I128"/>
    <mergeCell ref="J115:J128"/>
    <mergeCell ref="A129:A141"/>
    <mergeCell ref="E129:E141"/>
    <mergeCell ref="F129:F141"/>
    <mergeCell ref="G129:G141"/>
    <mergeCell ref="H129:H141"/>
    <mergeCell ref="I129:I141"/>
    <mergeCell ref="J129:J141"/>
    <mergeCell ref="G92:G102"/>
    <mergeCell ref="H92:H102"/>
    <mergeCell ref="I92:I102"/>
    <mergeCell ref="J92:J102"/>
    <mergeCell ref="A103:A114"/>
    <mergeCell ref="E103:E114"/>
    <mergeCell ref="F103:F114"/>
    <mergeCell ref="G103:G114"/>
    <mergeCell ref="H103:H114"/>
    <mergeCell ref="I103:I114"/>
    <mergeCell ref="J103:J114"/>
    <mergeCell ref="A69:A81"/>
    <mergeCell ref="E69:E81"/>
    <mergeCell ref="F69:F81"/>
    <mergeCell ref="G69:G81"/>
    <mergeCell ref="H69:H81"/>
    <mergeCell ref="I69:I81"/>
    <mergeCell ref="J69:J81"/>
    <mergeCell ref="A82:A91"/>
    <mergeCell ref="E82:E91"/>
    <mergeCell ref="F82:F91"/>
    <mergeCell ref="G82:G91"/>
    <mergeCell ref="H82:H91"/>
    <mergeCell ref="I82:I91"/>
    <mergeCell ref="J82:J91"/>
    <mergeCell ref="A48:A57"/>
    <mergeCell ref="E48:E57"/>
    <mergeCell ref="F48:F57"/>
    <mergeCell ref="G48:G57"/>
    <mergeCell ref="H48:H57"/>
    <mergeCell ref="I48:I57"/>
    <mergeCell ref="J48:J57"/>
    <mergeCell ref="A58:A68"/>
    <mergeCell ref="E58:E68"/>
    <mergeCell ref="F58:F68"/>
    <mergeCell ref="G58:G68"/>
    <mergeCell ref="H58:H68"/>
    <mergeCell ref="I58:I68"/>
    <mergeCell ref="J58:J68"/>
    <mergeCell ref="A23:A35"/>
    <mergeCell ref="E23:E35"/>
    <mergeCell ref="F23:F35"/>
    <mergeCell ref="G23:G35"/>
    <mergeCell ref="H23:H35"/>
    <mergeCell ref="I23:I35"/>
    <mergeCell ref="J23:J35"/>
    <mergeCell ref="A36:A47"/>
    <mergeCell ref="E36:E47"/>
    <mergeCell ref="F36:F47"/>
    <mergeCell ref="G36:G47"/>
    <mergeCell ref="H36:H47"/>
    <mergeCell ref="I36:I47"/>
    <mergeCell ref="J36:J47"/>
    <mergeCell ref="A3:A12"/>
    <mergeCell ref="E3:E12"/>
    <mergeCell ref="F3:F12"/>
    <mergeCell ref="G3:G12"/>
    <mergeCell ref="H3:H12"/>
    <mergeCell ref="I3:I12"/>
    <mergeCell ref="J3:J12"/>
    <mergeCell ref="A13:A22"/>
    <mergeCell ref="E13:E22"/>
    <mergeCell ref="F13:F22"/>
    <mergeCell ref="G13:G22"/>
    <mergeCell ref="H13:H22"/>
    <mergeCell ref="I13:I22"/>
    <mergeCell ref="J13:J22"/>
    <mergeCell ref="A1:J1"/>
    <mergeCell ref="A92:A102"/>
    <mergeCell ref="A115:A128"/>
    <mergeCell ref="A142:A155"/>
    <mergeCell ref="A164:A171"/>
    <mergeCell ref="A181:A192"/>
    <mergeCell ref="A199:A213"/>
    <mergeCell ref="A227:A240"/>
    <mergeCell ref="A252:A263"/>
    <mergeCell ref="E92:E102"/>
    <mergeCell ref="E115:E128"/>
    <mergeCell ref="E142:E155"/>
    <mergeCell ref="E164:E171"/>
    <mergeCell ref="E181:E192"/>
    <mergeCell ref="E199:E213"/>
    <mergeCell ref="E227:E240"/>
    <mergeCell ref="E252:E263"/>
    <mergeCell ref="F92:F102"/>
    <mergeCell ref="F115:F128"/>
    <mergeCell ref="F142:F155"/>
    <mergeCell ref="F164:F171"/>
    <mergeCell ref="F181:F192"/>
    <mergeCell ref="F199:F213"/>
    <mergeCell ref="F227:F240"/>
    <mergeCell ref="A264:A275"/>
    <mergeCell ref="A276:A284"/>
    <mergeCell ref="A285:A296"/>
    <mergeCell ref="A297:A302"/>
    <mergeCell ref="A303:A312"/>
    <mergeCell ref="A313:A324"/>
    <mergeCell ref="A325:A337"/>
    <mergeCell ref="A338:A350"/>
    <mergeCell ref="A351:A362"/>
    <mergeCell ref="A363:A375"/>
    <mergeCell ref="A376:A386"/>
    <mergeCell ref="A387:A394"/>
    <mergeCell ref="A395:A403"/>
    <mergeCell ref="A404:A413"/>
    <mergeCell ref="A414:A419"/>
    <mergeCell ref="A420:A431"/>
    <mergeCell ref="A432:A439"/>
    <mergeCell ref="A440:A451"/>
    <mergeCell ref="A452:A466"/>
    <mergeCell ref="A467:A478"/>
    <mergeCell ref="A479:A491"/>
    <mergeCell ref="A492:A499"/>
    <mergeCell ref="A500:A512"/>
    <mergeCell ref="A513:A522"/>
    <mergeCell ref="A523:A531"/>
    <mergeCell ref="A532:A538"/>
    <mergeCell ref="A539:A553"/>
    <mergeCell ref="A554:A568"/>
    <mergeCell ref="A569:A581"/>
    <mergeCell ref="A582:A595"/>
    <mergeCell ref="A596:A608"/>
    <mergeCell ref="A609:A619"/>
    <mergeCell ref="A620:A633"/>
    <mergeCell ref="A634:A643"/>
    <mergeCell ref="A644:A658"/>
    <mergeCell ref="A659:A672"/>
    <mergeCell ref="E264:E275"/>
    <mergeCell ref="E276:E284"/>
    <mergeCell ref="E285:E296"/>
    <mergeCell ref="E297:E302"/>
    <mergeCell ref="E303:E312"/>
    <mergeCell ref="E313:E324"/>
    <mergeCell ref="E325:E337"/>
    <mergeCell ref="E338:E350"/>
    <mergeCell ref="E351:E362"/>
    <mergeCell ref="E363:E375"/>
    <mergeCell ref="E376:E386"/>
    <mergeCell ref="E387:E394"/>
    <mergeCell ref="E395:E403"/>
    <mergeCell ref="E404:E413"/>
    <mergeCell ref="E414:E419"/>
    <mergeCell ref="E420:E431"/>
    <mergeCell ref="E432:E439"/>
    <mergeCell ref="E440:E451"/>
    <mergeCell ref="E452:E466"/>
    <mergeCell ref="E467:E478"/>
    <mergeCell ref="E479:E491"/>
    <mergeCell ref="E492:E499"/>
    <mergeCell ref="E500:E512"/>
    <mergeCell ref="E513:E522"/>
    <mergeCell ref="E523:E531"/>
    <mergeCell ref="E532:E538"/>
    <mergeCell ref="E539:E553"/>
    <mergeCell ref="E554:E568"/>
    <mergeCell ref="E569:E581"/>
    <mergeCell ref="E582:E595"/>
    <mergeCell ref="E596:E608"/>
    <mergeCell ref="E609:E619"/>
    <mergeCell ref="E620:E633"/>
    <mergeCell ref="E634:E643"/>
    <mergeCell ref="E644:E658"/>
    <mergeCell ref="E659:E672"/>
    <mergeCell ref="F252:F263"/>
    <mergeCell ref="F264:F275"/>
    <mergeCell ref="F276:F284"/>
    <mergeCell ref="F285:F296"/>
    <mergeCell ref="F297:F302"/>
    <mergeCell ref="F303:F312"/>
    <mergeCell ref="F313:F324"/>
    <mergeCell ref="F325:F337"/>
    <mergeCell ref="F338:F350"/>
    <mergeCell ref="F351:F362"/>
    <mergeCell ref="F363:F375"/>
    <mergeCell ref="F376:F386"/>
    <mergeCell ref="F387:F394"/>
    <mergeCell ref="F395:F403"/>
    <mergeCell ref="F404:F413"/>
    <mergeCell ref="F414:F419"/>
    <mergeCell ref="F420:F431"/>
    <mergeCell ref="F432:F439"/>
    <mergeCell ref="F440:F451"/>
    <mergeCell ref="F452:F466"/>
    <mergeCell ref="F467:F478"/>
    <mergeCell ref="F479:F491"/>
    <mergeCell ref="F492:F499"/>
    <mergeCell ref="F500:F512"/>
    <mergeCell ref="F513:F522"/>
    <mergeCell ref="F523:F531"/>
    <mergeCell ref="F532:F538"/>
    <mergeCell ref="F539:F553"/>
    <mergeCell ref="F554:F568"/>
    <mergeCell ref="F569:F581"/>
    <mergeCell ref="F582:F595"/>
    <mergeCell ref="F596:F608"/>
    <mergeCell ref="F609:F619"/>
    <mergeCell ref="F620:F633"/>
    <mergeCell ref="F634:F643"/>
    <mergeCell ref="F644:F658"/>
    <mergeCell ref="G596:G608"/>
    <mergeCell ref="F659:F672"/>
    <mergeCell ref="G252:G263"/>
    <mergeCell ref="G264:G275"/>
    <mergeCell ref="G276:G284"/>
    <mergeCell ref="G285:G296"/>
    <mergeCell ref="G297:G302"/>
    <mergeCell ref="G303:G312"/>
    <mergeCell ref="G313:G324"/>
    <mergeCell ref="G325:G337"/>
    <mergeCell ref="G338:G350"/>
    <mergeCell ref="G351:G362"/>
    <mergeCell ref="G363:G375"/>
    <mergeCell ref="G376:G386"/>
    <mergeCell ref="G387:G394"/>
    <mergeCell ref="G395:G403"/>
    <mergeCell ref="G404:G413"/>
    <mergeCell ref="G414:G419"/>
    <mergeCell ref="G420:G431"/>
    <mergeCell ref="G432:G439"/>
    <mergeCell ref="G440:G451"/>
    <mergeCell ref="G452:G466"/>
    <mergeCell ref="G467:G478"/>
    <mergeCell ref="G479:G491"/>
    <mergeCell ref="H440:H451"/>
    <mergeCell ref="G500:G512"/>
    <mergeCell ref="G513:G522"/>
    <mergeCell ref="G523:G531"/>
    <mergeCell ref="G532:G538"/>
    <mergeCell ref="G539:G553"/>
    <mergeCell ref="G554:G568"/>
    <mergeCell ref="G569:G581"/>
    <mergeCell ref="G582:G595"/>
    <mergeCell ref="G492:G499"/>
    <mergeCell ref="H351:H362"/>
    <mergeCell ref="H363:H375"/>
    <mergeCell ref="H376:H386"/>
    <mergeCell ref="H387:H394"/>
    <mergeCell ref="H395:H403"/>
    <mergeCell ref="H404:H413"/>
    <mergeCell ref="H414:H419"/>
    <mergeCell ref="H420:H431"/>
    <mergeCell ref="H432:H439"/>
    <mergeCell ref="H252:H263"/>
    <mergeCell ref="H264:H275"/>
    <mergeCell ref="H276:H284"/>
    <mergeCell ref="H285:H296"/>
    <mergeCell ref="H297:H302"/>
    <mergeCell ref="H303:H312"/>
    <mergeCell ref="H313:H324"/>
    <mergeCell ref="H325:H337"/>
    <mergeCell ref="H338:H350"/>
    <mergeCell ref="H452:H466"/>
    <mergeCell ref="H467:H478"/>
    <mergeCell ref="H479:H491"/>
    <mergeCell ref="H492:H499"/>
    <mergeCell ref="H500:H512"/>
    <mergeCell ref="H513:H522"/>
    <mergeCell ref="H523:H531"/>
    <mergeCell ref="H532:H538"/>
    <mergeCell ref="H539:H553"/>
    <mergeCell ref="H554:H568"/>
    <mergeCell ref="H569:H581"/>
    <mergeCell ref="H582:H595"/>
    <mergeCell ref="H596:H608"/>
    <mergeCell ref="H609:H619"/>
    <mergeCell ref="H620:H633"/>
    <mergeCell ref="H634:H643"/>
    <mergeCell ref="H644:H658"/>
    <mergeCell ref="H659:H672"/>
    <mergeCell ref="I252:I263"/>
    <mergeCell ref="I264:I275"/>
    <mergeCell ref="I276:I284"/>
    <mergeCell ref="I285:I296"/>
    <mergeCell ref="I297:I302"/>
    <mergeCell ref="I303:I312"/>
    <mergeCell ref="I313:I324"/>
    <mergeCell ref="I325:I337"/>
    <mergeCell ref="I338:I350"/>
    <mergeCell ref="I351:I362"/>
    <mergeCell ref="I363:I375"/>
    <mergeCell ref="I376:I386"/>
    <mergeCell ref="I387:I394"/>
    <mergeCell ref="I395:I403"/>
    <mergeCell ref="I404:I413"/>
    <mergeCell ref="I414:I419"/>
    <mergeCell ref="I420:I431"/>
    <mergeCell ref="I432:I439"/>
    <mergeCell ref="I596:I608"/>
    <mergeCell ref="I609:I619"/>
    <mergeCell ref="I620:I633"/>
    <mergeCell ref="I634:I643"/>
    <mergeCell ref="I644:I658"/>
    <mergeCell ref="I440:I451"/>
    <mergeCell ref="I452:I466"/>
    <mergeCell ref="I467:I478"/>
    <mergeCell ref="I479:I491"/>
    <mergeCell ref="I492:I499"/>
    <mergeCell ref="I500:I512"/>
    <mergeCell ref="I513:I522"/>
    <mergeCell ref="I523:I531"/>
    <mergeCell ref="I532:I538"/>
    <mergeCell ref="J440:J451"/>
    <mergeCell ref="J452:J466"/>
    <mergeCell ref="J467:J478"/>
    <mergeCell ref="J479:J491"/>
    <mergeCell ref="J492:J499"/>
    <mergeCell ref="I539:I553"/>
    <mergeCell ref="I554:I568"/>
    <mergeCell ref="I569:I581"/>
    <mergeCell ref="I582:I595"/>
    <mergeCell ref="J351:J362"/>
    <mergeCell ref="J363:J375"/>
    <mergeCell ref="J376:J386"/>
    <mergeCell ref="J387:J394"/>
    <mergeCell ref="J395:J403"/>
    <mergeCell ref="J404:J413"/>
    <mergeCell ref="J414:J419"/>
    <mergeCell ref="J420:J431"/>
    <mergeCell ref="J432:J439"/>
    <mergeCell ref="J252:J263"/>
    <mergeCell ref="J264:J275"/>
    <mergeCell ref="J276:J284"/>
    <mergeCell ref="J285:J296"/>
    <mergeCell ref="J297:J302"/>
    <mergeCell ref="J303:J312"/>
    <mergeCell ref="J313:J324"/>
    <mergeCell ref="J325:J337"/>
    <mergeCell ref="J338:J350"/>
    <mergeCell ref="J500:J512"/>
    <mergeCell ref="J513:J522"/>
    <mergeCell ref="J523:J531"/>
    <mergeCell ref="J532:J538"/>
    <mergeCell ref="J539:J553"/>
    <mergeCell ref="J554:J568"/>
    <mergeCell ref="J569:J581"/>
    <mergeCell ref="J582:J595"/>
    <mergeCell ref="J596:J608"/>
    <mergeCell ref="A673:A677"/>
    <mergeCell ref="E673:E677"/>
    <mergeCell ref="F673:F677"/>
    <mergeCell ref="G673:G677"/>
    <mergeCell ref="H673:H677"/>
    <mergeCell ref="I673:I677"/>
    <mergeCell ref="J673:J677"/>
    <mergeCell ref="J609:J619"/>
    <mergeCell ref="J620:J633"/>
    <mergeCell ref="J634:J643"/>
    <mergeCell ref="J644:J658"/>
    <mergeCell ref="J659:J672"/>
    <mergeCell ref="I659:I672"/>
    <mergeCell ref="G609:G619"/>
    <mergeCell ref="G620:G633"/>
    <mergeCell ref="G634:G643"/>
    <mergeCell ref="G644:G658"/>
    <mergeCell ref="G659:G672"/>
  </mergeCells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微信推文转发宣传</vt:lpstr>
      <vt:lpstr>材料上交</vt:lpstr>
      <vt:lpstr>材料上交详细表</vt:lpstr>
      <vt:lpstr>参与活动</vt:lpstr>
      <vt:lpstr>参与活动详细表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邱</cp:lastModifiedBy>
  <dcterms:created xsi:type="dcterms:W3CDTF">2019-10-26T05:26:00Z</dcterms:created>
  <dcterms:modified xsi:type="dcterms:W3CDTF">2021-11-30T08:22:23Z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D2B05D95C86B4DE7BA34D082AD1E49C5</vt:lpwstr>
  </property>
</Properties>
</file>